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<sst xmlns="http://schemas.openxmlformats.org/spreadsheetml/2006/main" count="3432" uniqueCount="437">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</sst>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19" activePane="bottomRight" state="frozen"/>
      <selection pane="topRight" activeCell="E1" sqref="E1"/>
      <selection pane="bottomLeft" activeCell="A14" sqref="A14"/>
      <selection pane="bottomRight" activeCell="F14" sqref="F14"/>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1990</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1990</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12.091844401462817</v>
      </c>
      <c r="F14" s="120">
        <v>0.31058820664096931</v>
      </c>
      <c r="G14" s="120">
        <v>11.810438073811865</v>
      </c>
      <c r="H14" s="120">
        <v>0.1111493297090437</v>
      </c>
      <c r="I14" s="120">
        <v>0.65905545509713737</v>
      </c>
      <c r="J14" s="120">
        <v>0.78332591718519784</v>
      </c>
      <c r="K14" s="120">
        <v>0.83190861526133097</v>
      </c>
      <c r="L14" s="120" t="s">
        <v>429</v>
      </c>
      <c r="M14" s="120">
        <v>1.3593657602034412</v>
      </c>
      <c r="N14" s="120">
        <v>1.2726447530367824</v>
      </c>
      <c r="O14" s="120">
        <v>0.1795772902140888</v>
      </c>
      <c r="P14" s="120">
        <v>0.34477046044419418</v>
      </c>
      <c r="Q14" s="120" t="s">
        <v>429</v>
      </c>
      <c r="R14" s="120" t="s">
        <v>429</v>
      </c>
      <c r="S14" s="120" t="s">
        <v>429</v>
      </c>
      <c r="T14" s="120" t="s">
        <v>429</v>
      </c>
      <c r="U14" s="120" t="s">
        <v>429</v>
      </c>
      <c r="V14" s="120" t="s">
        <v>429</v>
      </c>
      <c r="W14" s="120">
        <v>12.117181596860988</v>
      </c>
      <c r="X14" s="120">
        <v>8.8544502972834804E-4</v>
      </c>
      <c r="Y14" s="120">
        <v>8.5292957422257714E-4</v>
      </c>
      <c r="Z14" s="120">
        <v>7.8794677832344311E-4</v>
      </c>
      <c r="AA14" s="120">
        <v>1.1627763457711573E-3</v>
      </c>
      <c r="AB14" s="120">
        <v>3.6890977280455259E-3</v>
      </c>
      <c r="AC14" s="120">
        <v>0.27300264850019773</v>
      </c>
      <c r="AD14" s="120">
        <v>1.163265000848964</v>
      </c>
      <c r="AE14" s="31"/>
      <c r="AF14" s="133">
        <v>15634.695690386698</v>
      </c>
      <c r="AG14" s="133">
        <v>61397.190300000002</v>
      </c>
      <c r="AH14" s="133">
        <v>59463</v>
      </c>
      <c r="AI14" s="133">
        <v>1628</v>
      </c>
      <c r="AJ14" s="133">
        <v>4660</v>
      </c>
      <c r="AK14" s="133"/>
      <c r="AL14" s="69" t="s">
        <v>50</v>
      </c>
    </row>
    <row r="15" spans="1:38" s="1" customFormat="1" ht="26.25" customHeight="1" x14ac:dyDescent="0.25">
      <c r="A15" s="49" t="s">
        <v>54</v>
      </c>
      <c r="B15" s="49" t="s">
        <v>55</v>
      </c>
      <c r="C15" s="50" t="s">
        <v>56</v>
      </c>
      <c r="D15" s="51"/>
      <c r="E15" s="120">
        <v>4.3173050000000002</v>
      </c>
      <c r="F15" s="120" t="s">
        <v>433</v>
      </c>
      <c r="G15" s="120">
        <v>2.2523080000000002</v>
      </c>
      <c r="H15" s="120">
        <v>7.563855582087961E-2</v>
      </c>
      <c r="I15" s="120">
        <v>0.12046240000000001</v>
      </c>
      <c r="J15" s="120">
        <v>0.14304910000000001</v>
      </c>
      <c r="K15" s="120">
        <v>0.15057800000000002</v>
      </c>
      <c r="L15" s="120" t="s">
        <v>429</v>
      </c>
      <c r="M15" s="120">
        <v>4.6500000000000004</v>
      </c>
      <c r="N15" s="120">
        <v>0.17639326400000002</v>
      </c>
      <c r="O15" s="120">
        <v>0.1484800507749568</v>
      </c>
      <c r="P15" s="120">
        <v>6.6147474000000008E-3</v>
      </c>
      <c r="Q15" s="120" t="s">
        <v>429</v>
      </c>
      <c r="R15" s="120" t="s">
        <v>429</v>
      </c>
      <c r="S15" s="120" t="s">
        <v>429</v>
      </c>
      <c r="T15" s="120" t="s">
        <v>429</v>
      </c>
      <c r="U15" s="120" t="s">
        <v>429</v>
      </c>
      <c r="V15" s="120" t="s">
        <v>429</v>
      </c>
      <c r="W15" s="120">
        <v>1.7718875357951844E-2</v>
      </c>
      <c r="X15" s="120">
        <v>9.7088185538881313E-5</v>
      </c>
      <c r="Y15" s="120">
        <v>4.3613882179245481E-4</v>
      </c>
      <c r="Z15" s="120">
        <v>3.6102884089204556E-4</v>
      </c>
      <c r="AA15" s="120">
        <v>5.1689026377661849E-4</v>
      </c>
      <c r="AB15" s="120">
        <v>1.411146112E-3</v>
      </c>
      <c r="AC15" s="120">
        <v>2.0816150715903684E-3</v>
      </c>
      <c r="AD15" s="120">
        <v>1.5946987822156654E-6</v>
      </c>
      <c r="AE15" s="31"/>
      <c r="AF15" s="133">
        <v>27456.645700000001</v>
      </c>
      <c r="AG15" s="133">
        <v>0</v>
      </c>
      <c r="AH15" s="133">
        <v>7882.0339448796058</v>
      </c>
      <c r="AI15" s="133">
        <v>0</v>
      </c>
      <c r="AJ15" s="133">
        <v>0</v>
      </c>
      <c r="AK15" s="133"/>
      <c r="AL15" s="69" t="s">
        <v>50</v>
      </c>
    </row>
    <row r="16" spans="1:38" s="1" customFormat="1" ht="26.25" customHeight="1" x14ac:dyDescent="0.25">
      <c r="A16" s="49" t="s">
        <v>54</v>
      </c>
      <c r="B16" s="49" t="s">
        <v>57</v>
      </c>
      <c r="C16" s="50" t="s">
        <v>58</v>
      </c>
      <c r="D16" s="51"/>
      <c r="E16" s="120">
        <v>1.3726872357453719</v>
      </c>
      <c r="F16" s="120">
        <v>4.5982093924845724E-3</v>
      </c>
      <c r="G16" s="120">
        <v>3.1100239754907424E-3</v>
      </c>
      <c r="H16" s="120">
        <v>9.2999004009691449E-3</v>
      </c>
      <c r="I16" s="120">
        <v>7.279719694936343E-2</v>
      </c>
      <c r="J16" s="120">
        <v>7.3485388453236114E-2</v>
      </c>
      <c r="K16" s="120">
        <v>7.394520939248457E-2</v>
      </c>
      <c r="L16" s="120" t="s">
        <v>429</v>
      </c>
      <c r="M16" s="120">
        <v>9.1964187849691459E-2</v>
      </c>
      <c r="N16" s="120">
        <v>1.3702233877453718E-5</v>
      </c>
      <c r="O16" s="120">
        <v>2.2837056462422864E-6</v>
      </c>
      <c r="P16" s="120">
        <v>9.134822584969147E-4</v>
      </c>
      <c r="Q16" s="120" t="s">
        <v>429</v>
      </c>
      <c r="R16" s="120" t="s">
        <v>429</v>
      </c>
      <c r="S16" s="120" t="s">
        <v>429</v>
      </c>
      <c r="T16" s="120" t="s">
        <v>429</v>
      </c>
      <c r="U16" s="120" t="s">
        <v>429</v>
      </c>
      <c r="V16" s="120" t="s">
        <v>429</v>
      </c>
      <c r="W16" s="120">
        <v>1.931678056993829E-3</v>
      </c>
      <c r="X16" s="120">
        <v>1.9282780038453053E-5</v>
      </c>
      <c r="Y16" s="120">
        <v>2.9115690905669524E-5</v>
      </c>
      <c r="Z16" s="120">
        <v>2.9115690905669524E-5</v>
      </c>
      <c r="AA16" s="120">
        <v>2.9218686561699674E-5</v>
      </c>
      <c r="AB16" s="120">
        <v>1.0673284841149177E-4</v>
      </c>
      <c r="AC16" s="120">
        <v>3.7401637139876582E-4</v>
      </c>
      <c r="AD16" s="120">
        <v>1.6442680652944462E-7</v>
      </c>
      <c r="AE16" s="31"/>
      <c r="AF16" s="133">
        <v>61.59619999999984</v>
      </c>
      <c r="AG16" s="133">
        <v>0</v>
      </c>
      <c r="AH16" s="133">
        <v>9134.8225849691462</v>
      </c>
      <c r="AI16" s="133">
        <v>31</v>
      </c>
      <c r="AJ16" s="133">
        <v>0</v>
      </c>
      <c r="AK16" s="133"/>
      <c r="AL16" s="69" t="s">
        <v>50</v>
      </c>
    </row>
    <row r="17" spans="1:38" s="2" customFormat="1" ht="26.25" customHeight="1" x14ac:dyDescent="0.25">
      <c r="A17" s="49" t="s">
        <v>54</v>
      </c>
      <c r="B17" s="49" t="s">
        <v>59</v>
      </c>
      <c r="C17" s="50" t="s">
        <v>60</v>
      </c>
      <c r="D17" s="51"/>
      <c r="E17" s="120">
        <v>5.4138722009690623</v>
      </c>
      <c r="F17" s="120">
        <v>7.5175308751290096E-2</v>
      </c>
      <c r="G17" s="120">
        <v>6.7292793704307741</v>
      </c>
      <c r="H17" s="120">
        <v>1.4235822905364001E-2</v>
      </c>
      <c r="I17" s="120">
        <v>4.285610381346755E-2</v>
      </c>
      <c r="J17" s="120">
        <v>5.1427324576161074E-2</v>
      </c>
      <c r="K17" s="120">
        <v>5.7141471751290085E-2</v>
      </c>
      <c r="L17" s="120" t="s">
        <v>429</v>
      </c>
      <c r="M17" s="120">
        <v>210.71759370220849</v>
      </c>
      <c r="N17" s="120">
        <v>0.26486750885937499</v>
      </c>
      <c r="O17" s="120">
        <v>6.1176091499999998E-3</v>
      </c>
      <c r="P17" s="120">
        <v>2.6345647499999997E-4</v>
      </c>
      <c r="Q17" s="120" t="s">
        <v>429</v>
      </c>
      <c r="R17" s="120" t="s">
        <v>429</v>
      </c>
      <c r="S17" s="120" t="s">
        <v>429</v>
      </c>
      <c r="T17" s="120" t="s">
        <v>429</v>
      </c>
      <c r="U17" s="120" t="s">
        <v>429</v>
      </c>
      <c r="V17" s="120" t="s">
        <v>429</v>
      </c>
      <c r="W17" s="120">
        <v>3.3659899401548107E-2</v>
      </c>
      <c r="X17" s="120">
        <v>1.0623807308109258E-4</v>
      </c>
      <c r="Y17" s="120">
        <v>2.61586065822266E-4</v>
      </c>
      <c r="Z17" s="120">
        <v>6.3107109299209133E-5</v>
      </c>
      <c r="AA17" s="120">
        <v>5.1209569725688885E-5</v>
      </c>
      <c r="AB17" s="120">
        <v>4.8214081792825653E-4</v>
      </c>
      <c r="AC17" s="120">
        <v>6.1914913709857728E-3</v>
      </c>
      <c r="AD17" s="120">
        <v>8.213594624999998E-2</v>
      </c>
      <c r="AE17" s="31"/>
      <c r="AF17" s="133">
        <v>1014.7353999999999</v>
      </c>
      <c r="AG17" s="133">
        <v>14121.744580768269</v>
      </c>
      <c r="AH17" s="133">
        <v>11730.018</v>
      </c>
      <c r="AI17" s="133">
        <v>0</v>
      </c>
      <c r="AJ17" s="133">
        <v>0</v>
      </c>
      <c r="AK17" s="133"/>
      <c r="AL17" s="69" t="s">
        <v>50</v>
      </c>
    </row>
    <row r="18" spans="1:38" s="2" customFormat="1" ht="26.25" customHeight="1" x14ac:dyDescent="0.25">
      <c r="A18" s="49" t="s">
        <v>54</v>
      </c>
      <c r="B18" s="49" t="s">
        <v>61</v>
      </c>
      <c r="C18" s="50" t="s">
        <v>62</v>
      </c>
      <c r="D18" s="51"/>
      <c r="E18" s="120">
        <v>0.25472971496766056</v>
      </c>
      <c r="F18" s="120">
        <v>2.8685275393392296E-3</v>
      </c>
      <c r="G18" s="120">
        <v>0.17719858274943528</v>
      </c>
      <c r="H18" s="120">
        <v>2.1224607387533979E-3</v>
      </c>
      <c r="I18" s="120">
        <v>9.3975312824436906E-3</v>
      </c>
      <c r="J18" s="120">
        <v>1.1277037538932427E-2</v>
      </c>
      <c r="K18" s="120">
        <v>1.253004170992492E-2</v>
      </c>
      <c r="L18" s="120" t="s">
        <v>429</v>
      </c>
      <c r="M18" s="120">
        <v>4.7188447504476413E-2</v>
      </c>
      <c r="N18" s="120">
        <v>2.0533960120220698E-3</v>
      </c>
      <c r="O18" s="120">
        <v>1.8254849273330077E-3</v>
      </c>
      <c r="P18" s="120">
        <v>7.5942845635031868E-4</v>
      </c>
      <c r="Q18" s="120" t="s">
        <v>429</v>
      </c>
      <c r="R18" s="120" t="s">
        <v>429</v>
      </c>
      <c r="S18" s="120" t="s">
        <v>429</v>
      </c>
      <c r="T18" s="120" t="s">
        <v>429</v>
      </c>
      <c r="U18" s="120" t="s">
        <v>429</v>
      </c>
      <c r="V18" s="120" t="s">
        <v>429</v>
      </c>
      <c r="W18" s="120">
        <v>2.0410075955029125E-2</v>
      </c>
      <c r="X18" s="120">
        <v>1.3431232108442119E-4</v>
      </c>
      <c r="Y18" s="120">
        <v>1.9688727222855285E-4</v>
      </c>
      <c r="Z18" s="120">
        <v>7.1418397773934152E-5</v>
      </c>
      <c r="AA18" s="120">
        <v>5.6114848520858779E-5</v>
      </c>
      <c r="AB18" s="120">
        <v>4.5873283960776704E-4</v>
      </c>
      <c r="AC18" s="120">
        <v>2.9612570331038835E-3</v>
      </c>
      <c r="AD18" s="120">
        <v>3.8189820424763966E-2</v>
      </c>
      <c r="AE18" s="31"/>
      <c r="AF18" s="133">
        <v>514.63771669902906</v>
      </c>
      <c r="AG18" s="133">
        <v>210.5865</v>
      </c>
      <c r="AH18" s="133">
        <v>1353</v>
      </c>
      <c r="AI18" s="133">
        <v>0</v>
      </c>
      <c r="AJ18" s="133">
        <v>0</v>
      </c>
      <c r="AK18" s="133"/>
      <c r="AL18" s="69" t="s">
        <v>50</v>
      </c>
    </row>
    <row r="19" spans="1:38" s="2" customFormat="1" ht="26.25" customHeight="1" x14ac:dyDescent="0.25">
      <c r="A19" s="49" t="s">
        <v>54</v>
      </c>
      <c r="B19" s="49" t="s">
        <v>63</v>
      </c>
      <c r="C19" s="50" t="s">
        <v>64</v>
      </c>
      <c r="D19" s="51"/>
      <c r="E19" s="120">
        <v>1.6947432366023583</v>
      </c>
      <c r="F19" s="120">
        <v>3.6499007186993185E-2</v>
      </c>
      <c r="G19" s="120">
        <v>0.656082795545197</v>
      </c>
      <c r="H19" s="120">
        <v>2.7305300860335391E-2</v>
      </c>
      <c r="I19" s="120">
        <v>0.17457822634663658</v>
      </c>
      <c r="J19" s="120">
        <v>0.20941320249155981</v>
      </c>
      <c r="K19" s="120">
        <v>0.2326400587321194</v>
      </c>
      <c r="L19" s="120" t="s">
        <v>429</v>
      </c>
      <c r="M19" s="120">
        <v>0.46293832538392371</v>
      </c>
      <c r="N19" s="120">
        <v>0.20630545252349736</v>
      </c>
      <c r="O19" s="120">
        <v>2.8258809305234764E-2</v>
      </c>
      <c r="P19" s="120">
        <v>1.1482958039413817E-2</v>
      </c>
      <c r="Q19" s="120" t="s">
        <v>429</v>
      </c>
      <c r="R19" s="120" t="s">
        <v>429</v>
      </c>
      <c r="S19" s="120" t="s">
        <v>429</v>
      </c>
      <c r="T19" s="120" t="s">
        <v>429</v>
      </c>
      <c r="U19" s="120" t="s">
        <v>429</v>
      </c>
      <c r="V19" s="120" t="s">
        <v>429</v>
      </c>
      <c r="W19" s="120">
        <v>0.43557948632750992</v>
      </c>
      <c r="X19" s="120">
        <v>4.4078521528747227E-3</v>
      </c>
      <c r="Y19" s="120">
        <v>7.5163772693636593E-3</v>
      </c>
      <c r="Z19" s="120">
        <v>2.8442132073835716E-3</v>
      </c>
      <c r="AA19" s="120">
        <v>2.7357552058787649E-3</v>
      </c>
      <c r="AB19" s="120">
        <v>1.750419783550072E-2</v>
      </c>
      <c r="AC19" s="120">
        <v>6.5489714190245032E-2</v>
      </c>
      <c r="AD19" s="120">
        <v>0.20682021680487492</v>
      </c>
      <c r="AE19" s="31"/>
      <c r="AF19" s="133">
        <v>1269.7252545133069</v>
      </c>
      <c r="AG19" s="133">
        <v>1087.5214783021427</v>
      </c>
      <c r="AH19" s="133">
        <v>9364.3865586649481</v>
      </c>
      <c r="AI19" s="133">
        <v>2898</v>
      </c>
      <c r="AJ19" s="133">
        <v>1669.61235018361</v>
      </c>
      <c r="AK19" s="133"/>
      <c r="AL19" s="69" t="s">
        <v>50</v>
      </c>
    </row>
    <row r="20" spans="1:38" s="2" customFormat="1" ht="26.25" customHeight="1" x14ac:dyDescent="0.25">
      <c r="A20" s="49" t="s">
        <v>54</v>
      </c>
      <c r="B20" s="49" t="s">
        <v>65</v>
      </c>
      <c r="C20" s="50" t="s">
        <v>66</v>
      </c>
      <c r="D20" s="51"/>
      <c r="E20" s="120">
        <v>7.1738749645600048</v>
      </c>
      <c r="F20" s="120">
        <v>0.73521471314347642</v>
      </c>
      <c r="G20" s="120">
        <v>4.3000000000000016</v>
      </c>
      <c r="H20" s="120">
        <v>7.2890605511917367E-2</v>
      </c>
      <c r="I20" s="120">
        <v>0.78086057146802901</v>
      </c>
      <c r="J20" s="120">
        <v>0.94969528962327876</v>
      </c>
      <c r="K20" s="120">
        <v>1.0552169884703098</v>
      </c>
      <c r="L20" s="120" t="s">
        <v>429</v>
      </c>
      <c r="M20" s="120">
        <v>4.1523915857277425</v>
      </c>
      <c r="N20" s="120">
        <v>0.64830595090318588</v>
      </c>
      <c r="O20" s="120">
        <v>0.15077998391013464</v>
      </c>
      <c r="P20" s="120">
        <v>6.8537355093780658E-2</v>
      </c>
      <c r="Q20" s="120" t="s">
        <v>429</v>
      </c>
      <c r="R20" s="120" t="s">
        <v>429</v>
      </c>
      <c r="S20" s="120" t="s">
        <v>429</v>
      </c>
      <c r="T20" s="120" t="s">
        <v>429</v>
      </c>
      <c r="U20" s="120" t="s">
        <v>429</v>
      </c>
      <c r="V20" s="120" t="s">
        <v>429</v>
      </c>
      <c r="W20" s="120">
        <v>0.49775641739411269</v>
      </c>
      <c r="X20" s="120">
        <v>6.0739387531942438E-4</v>
      </c>
      <c r="Y20" s="120">
        <v>1.5906207342337223E-3</v>
      </c>
      <c r="Z20" s="120">
        <v>4.4840316763081049E-4</v>
      </c>
      <c r="AA20" s="120">
        <v>3.9542699578006452E-4</v>
      </c>
      <c r="AB20" s="120">
        <v>3.0418447729640224E-3</v>
      </c>
      <c r="AC20" s="120">
        <v>9.9551283478822528E-2</v>
      </c>
      <c r="AD20" s="120">
        <v>1.4938877876424022</v>
      </c>
      <c r="AE20" s="31"/>
      <c r="AF20" s="133">
        <v>10938.3626</v>
      </c>
      <c r="AG20" s="133">
        <v>4134.0750216978577</v>
      </c>
      <c r="AH20" s="133">
        <v>17014.443327831603</v>
      </c>
      <c r="AI20" s="133">
        <v>23026</v>
      </c>
      <c r="AJ20" s="133">
        <v>193.38764981638997</v>
      </c>
      <c r="AK20" s="133"/>
      <c r="AL20" s="69" t="s">
        <v>50</v>
      </c>
    </row>
    <row r="21" spans="1:38" s="2" customFormat="1" ht="26.25" customHeight="1" x14ac:dyDescent="0.25">
      <c r="A21" s="49" t="s">
        <v>54</v>
      </c>
      <c r="B21" s="49" t="s">
        <v>67</v>
      </c>
      <c r="C21" s="50" t="s">
        <v>68</v>
      </c>
      <c r="D21" s="51"/>
      <c r="E21" s="120">
        <v>1.7387456336811338</v>
      </c>
      <c r="F21" s="120">
        <v>2.0896433595346507E-2</v>
      </c>
      <c r="G21" s="120">
        <v>1.6488804815774429</v>
      </c>
      <c r="H21" s="120">
        <v>2.1461527857532074E-2</v>
      </c>
      <c r="I21" s="120">
        <v>9.0340072203158775E-2</v>
      </c>
      <c r="J21" s="120">
        <v>0.10840808664379054</v>
      </c>
      <c r="K21" s="120">
        <v>0.1204534296042117</v>
      </c>
      <c r="L21" s="120" t="s">
        <v>429</v>
      </c>
      <c r="M21" s="120">
        <v>0.19732888681266489</v>
      </c>
      <c r="N21" s="120">
        <v>5.3303477397720232E-3</v>
      </c>
      <c r="O21" s="120">
        <v>2.0451816130362091E-3</v>
      </c>
      <c r="P21" s="120">
        <v>9.9602463034041276E-4</v>
      </c>
      <c r="Q21" s="120" t="s">
        <v>429</v>
      </c>
      <c r="R21" s="120" t="s">
        <v>429</v>
      </c>
      <c r="S21" s="120" t="s">
        <v>429</v>
      </c>
      <c r="T21" s="120" t="s">
        <v>429</v>
      </c>
      <c r="U21" s="120" t="s">
        <v>429</v>
      </c>
      <c r="V21" s="120" t="s">
        <v>429</v>
      </c>
      <c r="W21" s="120">
        <v>2.9428827614708962E-2</v>
      </c>
      <c r="X21" s="120">
        <v>3.1004176136286755E-4</v>
      </c>
      <c r="Y21" s="120">
        <v>1.0751102748451677E-3</v>
      </c>
      <c r="Z21" s="120">
        <v>1.9579589264602325E-4</v>
      </c>
      <c r="AA21" s="120">
        <v>1.6271785462167022E-4</v>
      </c>
      <c r="AB21" s="120">
        <v>1.7436657834757282E-3</v>
      </c>
      <c r="AC21" s="120">
        <v>3.8511999739388619E-3</v>
      </c>
      <c r="AD21" s="120">
        <v>0.15013478019658824</v>
      </c>
      <c r="AE21" s="31"/>
      <c r="AF21" s="133">
        <v>4451.4810728155353</v>
      </c>
      <c r="AG21" s="133">
        <v>176.7825</v>
      </c>
      <c r="AH21" s="133">
        <v>9146.3478986249702</v>
      </c>
      <c r="AI21" s="133">
        <v>131</v>
      </c>
      <c r="AJ21" s="133">
        <v>0</v>
      </c>
      <c r="AK21" s="133"/>
      <c r="AL21" s="69" t="s">
        <v>50</v>
      </c>
    </row>
    <row r="22" spans="1:38" s="2" customFormat="1" ht="26.25" customHeight="1" x14ac:dyDescent="0.25">
      <c r="A22" s="49" t="s">
        <v>54</v>
      </c>
      <c r="B22" s="52" t="s">
        <v>69</v>
      </c>
      <c r="C22" s="50" t="s">
        <v>70</v>
      </c>
      <c r="D22" s="51"/>
      <c r="E22" s="120">
        <v>9.9939919782234394</v>
      </c>
      <c r="F22" s="120">
        <v>0.249867713204</v>
      </c>
      <c r="G22" s="120">
        <v>2.2343224531814823</v>
      </c>
      <c r="H22" s="120">
        <v>0.140124786848</v>
      </c>
      <c r="I22" s="120">
        <v>5.7552212999999998E-2</v>
      </c>
      <c r="J22" s="120">
        <v>6.9062655600000009E-2</v>
      </c>
      <c r="K22" s="120">
        <v>7.6736284000000002E-2</v>
      </c>
      <c r="L22" s="120" t="s">
        <v>429</v>
      </c>
      <c r="M22" s="120">
        <v>11.033481881739998</v>
      </c>
      <c r="N22" s="120">
        <v>4.2678896629625003</v>
      </c>
      <c r="O22" s="120">
        <v>9.7121883350000007E-2</v>
      </c>
      <c r="P22" s="120">
        <v>0.70109416984000006</v>
      </c>
      <c r="Q22" s="120" t="s">
        <v>429</v>
      </c>
      <c r="R22" s="120" t="s">
        <v>429</v>
      </c>
      <c r="S22" s="120" t="s">
        <v>429</v>
      </c>
      <c r="T22" s="120" t="s">
        <v>429</v>
      </c>
      <c r="U22" s="120" t="s">
        <v>429</v>
      </c>
      <c r="V22" s="120" t="s">
        <v>429</v>
      </c>
      <c r="W22" s="120">
        <v>0.29333081672</v>
      </c>
      <c r="X22" s="120">
        <v>5.3814904325539062E-4</v>
      </c>
      <c r="Y22" s="120">
        <v>2.377127952405877E-3</v>
      </c>
      <c r="Z22" s="120">
        <v>6.2754358700409566E-4</v>
      </c>
      <c r="AA22" s="120">
        <v>3.7263922909463667E-4</v>
      </c>
      <c r="AB22" s="120">
        <v>3.9154598117600008E-3</v>
      </c>
      <c r="AC22" s="120">
        <v>5.6513989258000004E-2</v>
      </c>
      <c r="AD22" s="120">
        <v>0.47711377199999999</v>
      </c>
      <c r="AE22" s="31"/>
      <c r="AF22" s="133">
        <v>6258.6540000000005</v>
      </c>
      <c r="AG22" s="133">
        <v>5688.7281000000003</v>
      </c>
      <c r="AH22" s="133">
        <v>10085</v>
      </c>
      <c r="AI22" s="133">
        <v>0</v>
      </c>
      <c r="AJ22" s="133">
        <v>1311</v>
      </c>
      <c r="AK22" s="133"/>
      <c r="AL22" s="69" t="s">
        <v>50</v>
      </c>
    </row>
    <row r="23" spans="1:38" s="2" customFormat="1" ht="26.25" customHeight="1" x14ac:dyDescent="0.25">
      <c r="A23" s="49" t="s">
        <v>71</v>
      </c>
      <c r="B23" s="52" t="s">
        <v>394</v>
      </c>
      <c r="C23" s="50" t="s">
        <v>390</v>
      </c>
      <c r="D23" s="53"/>
      <c r="E23" s="120">
        <v>3.0291052684503206</v>
      </c>
      <c r="F23" s="120">
        <v>0.51701831412406118</v>
      </c>
      <c r="G23" s="120">
        <v>0.20498887952046954</v>
      </c>
      <c r="H23" s="120">
        <v>1.0911318696810014E-3</v>
      </c>
      <c r="I23" s="120">
        <v>0.52486449243094224</v>
      </c>
      <c r="J23" s="120">
        <v>0.52486449243094224</v>
      </c>
      <c r="K23" s="120">
        <v>0.52486449243094224</v>
      </c>
      <c r="L23" s="120" t="s">
        <v>429</v>
      </c>
      <c r="M23" s="120">
        <v>3.8363170048470003</v>
      </c>
      <c r="N23" s="120">
        <v>9.791075879699207E-2</v>
      </c>
      <c r="O23" s="120">
        <v>6.8959276510820278E-5</v>
      </c>
      <c r="P23" s="120">
        <v>2.4135746778787095E-5</v>
      </c>
      <c r="Q23" s="120" t="s">
        <v>429</v>
      </c>
      <c r="R23" s="120" t="s">
        <v>429</v>
      </c>
      <c r="S23" s="120" t="s">
        <v>429</v>
      </c>
      <c r="T23" s="120" t="s">
        <v>429</v>
      </c>
      <c r="U23" s="120" t="s">
        <v>429</v>
      </c>
      <c r="V23" s="120" t="s">
        <v>429</v>
      </c>
      <c r="W23" s="120">
        <v>2.0887408493256421E-2</v>
      </c>
      <c r="X23" s="120">
        <v>1.5932027798456665E-3</v>
      </c>
      <c r="Y23" s="120">
        <v>8.8962594679552059E-3</v>
      </c>
      <c r="Z23" s="120">
        <v>9.687582142367061E-3</v>
      </c>
      <c r="AA23" s="120">
        <v>2.5833727059019762E-3</v>
      </c>
      <c r="AB23" s="120">
        <v>2.2760417096069907E-2</v>
      </c>
      <c r="AC23" s="120">
        <v>4.1774816986512846E-3</v>
      </c>
      <c r="AD23" s="120">
        <v>3.3519729000778709E-6</v>
      </c>
      <c r="AE23" s="31"/>
      <c r="AF23" s="133">
        <v>3447.9638255410132</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3.7378846993618366</v>
      </c>
      <c r="F24" s="120">
        <v>4.3373534124121683E-2</v>
      </c>
      <c r="G24" s="120">
        <v>1.8768392517017223</v>
      </c>
      <c r="H24" s="120">
        <v>5.3776568454216238E-2</v>
      </c>
      <c r="I24" s="120">
        <v>0.21653153359977897</v>
      </c>
      <c r="J24" s="120">
        <v>0.25983712031973472</v>
      </c>
      <c r="K24" s="120">
        <v>0.28870791146637192</v>
      </c>
      <c r="L24" s="120" t="s">
        <v>429</v>
      </c>
      <c r="M24" s="120">
        <v>0.77228748104117406</v>
      </c>
      <c r="N24" s="120">
        <v>0.10075643350424744</v>
      </c>
      <c r="O24" s="120">
        <v>2.1785307163438964E-2</v>
      </c>
      <c r="P24" s="120">
        <v>8.9937171951472786E-3</v>
      </c>
      <c r="Q24" s="120" t="s">
        <v>429</v>
      </c>
      <c r="R24" s="120" t="s">
        <v>429</v>
      </c>
      <c r="S24" s="120" t="s">
        <v>429</v>
      </c>
      <c r="T24" s="120" t="s">
        <v>429</v>
      </c>
      <c r="U24" s="120" t="s">
        <v>429</v>
      </c>
      <c r="V24" s="120" t="s">
        <v>429</v>
      </c>
      <c r="W24" s="120">
        <v>0.34827242596454755</v>
      </c>
      <c r="X24" s="120">
        <v>3.8194935487159483E-3</v>
      </c>
      <c r="Y24" s="120">
        <v>6.8316160897230358E-3</v>
      </c>
      <c r="Z24" s="120">
        <v>1.9937556787514373E-3</v>
      </c>
      <c r="AA24" s="120">
        <v>1.6128375395058942E-3</v>
      </c>
      <c r="AB24" s="120">
        <v>1.4257702856696313E-2</v>
      </c>
      <c r="AC24" s="120">
        <v>5.1699851748052528E-2</v>
      </c>
      <c r="AD24" s="120">
        <v>0.19211175441116307</v>
      </c>
      <c r="AE24" s="31"/>
      <c r="AF24" s="133">
        <v>8204.9478422346547</v>
      </c>
      <c r="AG24" s="133">
        <v>876.40499999999929</v>
      </c>
      <c r="AH24" s="133">
        <v>18299.720564227366</v>
      </c>
      <c r="AI24" s="133">
        <v>3394</v>
      </c>
      <c r="AJ24" s="133">
        <v>46</v>
      </c>
      <c r="AK24" s="133"/>
      <c r="AL24" s="69" t="s">
        <v>50</v>
      </c>
    </row>
    <row r="25" spans="1:38" s="2" customFormat="1" ht="26.25" customHeight="1" x14ac:dyDescent="0.25">
      <c r="A25" s="49" t="s">
        <v>74</v>
      </c>
      <c r="B25" s="52" t="s">
        <v>75</v>
      </c>
      <c r="C25" s="28" t="s">
        <v>76</v>
      </c>
      <c r="D25" s="51"/>
      <c r="E25" s="120">
        <v>0.3358563606420944</v>
      </c>
      <c r="F25" s="120">
        <v>0.1375284837468585</v>
      </c>
      <c r="G25" s="120">
        <v>3.6900810659312812E-2</v>
      </c>
      <c r="H25" s="120">
        <v>2.5137808156447936E-4</v>
      </c>
      <c r="I25" s="120">
        <v>3.9964171048116164E-2</v>
      </c>
      <c r="J25" s="120">
        <v>3.9964171048116164E-2</v>
      </c>
      <c r="K25" s="120">
        <v>3.9964171048116164E-2</v>
      </c>
      <c r="L25" s="120" t="s">
        <v>429</v>
      </c>
      <c r="M25" s="120">
        <v>0.54601473437504522</v>
      </c>
      <c r="N25" s="120">
        <v>3.1971336838492926E-5</v>
      </c>
      <c r="O25" s="120">
        <v>3.1971336838492926E-5</v>
      </c>
      <c r="P25" s="120">
        <v>1.1189967893472526E-5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1598.5668419246465</v>
      </c>
      <c r="AG25" s="133"/>
      <c r="AH25" s="133"/>
      <c r="AI25" s="133"/>
      <c r="AJ25" s="133"/>
      <c r="AK25" s="133"/>
      <c r="AL25" s="69" t="s">
        <v>50</v>
      </c>
    </row>
    <row r="26" spans="1:38" s="2" customFormat="1" ht="26.25" customHeight="1" x14ac:dyDescent="0.25">
      <c r="A26" s="49" t="s">
        <v>74</v>
      </c>
      <c r="B26" s="49" t="s">
        <v>77</v>
      </c>
      <c r="C26" s="50" t="s">
        <v>78</v>
      </c>
      <c r="D26" s="51"/>
      <c r="E26" s="120">
        <v>3.0889404569944958E-2</v>
      </c>
      <c r="F26" s="120">
        <v>6.5369362165314748E-2</v>
      </c>
      <c r="G26" s="120">
        <v>3.9852481870570212E-3</v>
      </c>
      <c r="H26" s="120">
        <v>9.4003762116896475E-5</v>
      </c>
      <c r="I26" s="120">
        <v>3.5446058346135251E-3</v>
      </c>
      <c r="J26" s="120">
        <v>3.5446058346135251E-3</v>
      </c>
      <c r="K26" s="120">
        <v>3.5446058346135251E-3</v>
      </c>
      <c r="L26" s="120" t="s">
        <v>429</v>
      </c>
      <c r="M26" s="120">
        <v>2.0117385415979823</v>
      </c>
      <c r="N26" s="120">
        <v>1.636669316295962</v>
      </c>
      <c r="O26" s="120">
        <v>4.6044982661320609E-6</v>
      </c>
      <c r="P26" s="120">
        <v>1.6115743931462211E-6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230.22491330660301</v>
      </c>
      <c r="AG26" s="133"/>
      <c r="AH26" s="133"/>
      <c r="AI26" s="133"/>
      <c r="AJ26" s="133"/>
      <c r="AK26" s="133"/>
      <c r="AL26" s="69" t="s">
        <v>50</v>
      </c>
    </row>
    <row r="27" spans="1:38" s="2" customFormat="1" ht="26.25" customHeight="1" x14ac:dyDescent="0.25">
      <c r="A27" s="49" t="s">
        <v>79</v>
      </c>
      <c r="B27" s="49" t="s">
        <v>80</v>
      </c>
      <c r="C27" s="50" t="s">
        <v>81</v>
      </c>
      <c r="D27" s="51"/>
      <c r="E27" s="120">
        <v>59.98508247253406</v>
      </c>
      <c r="F27" s="120">
        <v>65.859856129553393</v>
      </c>
      <c r="G27" s="120">
        <v>1.4582579459777039</v>
      </c>
      <c r="H27" s="120">
        <v>0.76344717011716812</v>
      </c>
      <c r="I27" s="120">
        <v>1.6066935080814218</v>
      </c>
      <c r="J27" s="120">
        <v>1.6066935080814218</v>
      </c>
      <c r="K27" s="120">
        <v>1.6066935080814218</v>
      </c>
      <c r="L27" s="120" t="s">
        <v>429</v>
      </c>
      <c r="M27" s="120">
        <v>465.38558798262738</v>
      </c>
      <c r="N27" s="120">
        <v>161.71126925681841</v>
      </c>
      <c r="O27" s="120">
        <v>2.3316889267177452E-3</v>
      </c>
      <c r="P27" s="120">
        <v>8.1609112435121088E-4</v>
      </c>
      <c r="Q27" s="120" t="s">
        <v>429</v>
      </c>
      <c r="R27" s="120" t="s">
        <v>429</v>
      </c>
      <c r="S27" s="120" t="s">
        <v>429</v>
      </c>
      <c r="T27" s="120" t="s">
        <v>429</v>
      </c>
      <c r="U27" s="120" t="s">
        <v>429</v>
      </c>
      <c r="V27" s="120" t="s">
        <v>429</v>
      </c>
      <c r="W27" s="120">
        <v>3.6081477541967102</v>
      </c>
      <c r="X27" s="120">
        <v>3.6492643480804755E-2</v>
      </c>
      <c r="Y27" s="120">
        <v>5.1138933837233579E-2</v>
      </c>
      <c r="Z27" s="120">
        <v>3.1211657912243038E-2</v>
      </c>
      <c r="AA27" s="120">
        <v>4.995964120334901E-2</v>
      </c>
      <c r="AB27" s="120">
        <v>0.1688028764336304</v>
      </c>
      <c r="AC27" s="120">
        <v>0.72162955083934177</v>
      </c>
      <c r="AD27" s="120">
        <v>2.6964345806054953E-4</v>
      </c>
      <c r="AE27" s="31"/>
      <c r="AF27" s="133">
        <v>116975.05759439241</v>
      </c>
      <c r="AG27" s="133"/>
      <c r="AH27" s="133">
        <v>0</v>
      </c>
      <c r="AI27" s="133">
        <v>0</v>
      </c>
      <c r="AJ27" s="133"/>
      <c r="AK27" s="133"/>
      <c r="AL27" s="69" t="s">
        <v>50</v>
      </c>
    </row>
    <row r="28" spans="1:38" s="2" customFormat="1" ht="26.25" customHeight="1" x14ac:dyDescent="0.25">
      <c r="A28" s="49" t="s">
        <v>79</v>
      </c>
      <c r="B28" s="49" t="s">
        <v>82</v>
      </c>
      <c r="C28" s="50" t="s">
        <v>83</v>
      </c>
      <c r="D28" s="51"/>
      <c r="E28" s="120">
        <v>7.3015753533299748</v>
      </c>
      <c r="F28" s="120">
        <v>2.8026831891437833</v>
      </c>
      <c r="G28" s="120">
        <v>0.72167813643124756</v>
      </c>
      <c r="H28" s="120">
        <v>2.3857093497294254E-2</v>
      </c>
      <c r="I28" s="120">
        <v>0.84316289659414712</v>
      </c>
      <c r="J28" s="120">
        <v>0.84316289659414712</v>
      </c>
      <c r="K28" s="120">
        <v>0.84316289659414712</v>
      </c>
      <c r="L28" s="120" t="s">
        <v>429</v>
      </c>
      <c r="M28" s="120">
        <v>42.077627376833064</v>
      </c>
      <c r="N28" s="120">
        <v>6.8946051162665221</v>
      </c>
      <c r="O28" s="120">
        <v>2.7245163790010432E-4</v>
      </c>
      <c r="P28" s="120">
        <v>9.5358073265036525E-5</v>
      </c>
      <c r="Q28" s="120" t="s">
        <v>429</v>
      </c>
      <c r="R28" s="120" t="s">
        <v>429</v>
      </c>
      <c r="S28" s="120" t="s">
        <v>429</v>
      </c>
      <c r="T28" s="120" t="s">
        <v>429</v>
      </c>
      <c r="U28" s="120" t="s">
        <v>429</v>
      </c>
      <c r="V28" s="120" t="s">
        <v>429</v>
      </c>
      <c r="W28" s="120">
        <v>0.16180295658186852</v>
      </c>
      <c r="X28" s="120">
        <v>9.6978521964002171E-3</v>
      </c>
      <c r="Y28" s="120">
        <v>1.1532878134645045E-2</v>
      </c>
      <c r="Z28" s="120">
        <v>9.5798717157207988E-3</v>
      </c>
      <c r="AA28" s="120">
        <v>9.2331987160253794E-3</v>
      </c>
      <c r="AB28" s="120">
        <v>4.0043800762791446E-2</v>
      </c>
      <c r="AC28" s="120">
        <v>3.2360591316373699E-2</v>
      </c>
      <c r="AD28" s="120">
        <v>4.9505110588616072E-5</v>
      </c>
      <c r="AE28" s="31"/>
      <c r="AF28" s="133">
        <v>13636.870894174372</v>
      </c>
      <c r="AG28" s="133"/>
      <c r="AH28" s="133">
        <v>0</v>
      </c>
      <c r="AI28" s="133">
        <v>0</v>
      </c>
      <c r="AJ28" s="133"/>
      <c r="AK28" s="133"/>
      <c r="AL28" s="69" t="s">
        <v>50</v>
      </c>
    </row>
    <row r="29" spans="1:38" s="2" customFormat="1" ht="26.25" customHeight="1" x14ac:dyDescent="0.25">
      <c r="A29" s="49" t="s">
        <v>79</v>
      </c>
      <c r="B29" s="49" t="s">
        <v>84</v>
      </c>
      <c r="C29" s="50" t="s">
        <v>85</v>
      </c>
      <c r="D29" s="51"/>
      <c r="E29" s="120">
        <v>48.832857097938188</v>
      </c>
      <c r="F29" s="120">
        <v>5.0883089595537605</v>
      </c>
      <c r="G29" s="120">
        <v>2.5864903182781456</v>
      </c>
      <c r="H29" s="120">
        <v>7.5545808969208206E-3</v>
      </c>
      <c r="I29" s="120">
        <v>2.4588414387556852</v>
      </c>
      <c r="J29" s="120">
        <v>2.4588414387556852</v>
      </c>
      <c r="K29" s="120">
        <v>2.4588414387556852</v>
      </c>
      <c r="L29" s="120" t="s">
        <v>429</v>
      </c>
      <c r="M29" s="120">
        <v>12.401313019433783</v>
      </c>
      <c r="N29" s="120">
        <v>4.0908210653620554</v>
      </c>
      <c r="O29" s="120">
        <v>8.9664547078393826E-4</v>
      </c>
      <c r="P29" s="120">
        <v>3.1382591477437842E-4</v>
      </c>
      <c r="Q29" s="120" t="s">
        <v>429</v>
      </c>
      <c r="R29" s="120" t="s">
        <v>429</v>
      </c>
      <c r="S29" s="120" t="s">
        <v>429</v>
      </c>
      <c r="T29" s="120" t="s">
        <v>429</v>
      </c>
      <c r="U29" s="120" t="s">
        <v>429</v>
      </c>
      <c r="V29" s="120" t="s">
        <v>429</v>
      </c>
      <c r="W29" s="120">
        <v>0.32737676530235832</v>
      </c>
      <c r="X29" s="120">
        <v>3.2662792670562464E-3</v>
      </c>
      <c r="Y29" s="120">
        <v>1.9208071144321281E-2</v>
      </c>
      <c r="Z29" s="120">
        <v>2.127114973341139E-2</v>
      </c>
      <c r="AA29" s="120">
        <v>5.1607151682045126E-3</v>
      </c>
      <c r="AB29" s="120">
        <v>4.8906215312993419E-2</v>
      </c>
      <c r="AC29" s="120">
        <v>6.5475353060471655E-2</v>
      </c>
      <c r="AD29" s="120">
        <v>4.6708014161510466E-5</v>
      </c>
      <c r="AE29" s="31"/>
      <c r="AF29" s="133">
        <v>44840.746841522596</v>
      </c>
      <c r="AG29" s="133"/>
      <c r="AH29" s="133">
        <v>0</v>
      </c>
      <c r="AI29" s="133">
        <v>0</v>
      </c>
      <c r="AJ29" s="133"/>
      <c r="AK29" s="133"/>
      <c r="AL29" s="69" t="s">
        <v>50</v>
      </c>
    </row>
    <row r="30" spans="1:38" s="2" customFormat="1" ht="26.25" customHeight="1" x14ac:dyDescent="0.25">
      <c r="A30" s="49" t="s">
        <v>79</v>
      </c>
      <c r="B30" s="49" t="s">
        <v>86</v>
      </c>
      <c r="C30" s="50" t="s">
        <v>87</v>
      </c>
      <c r="D30" s="51"/>
      <c r="E30" s="120">
        <v>0.12558421688862162</v>
      </c>
      <c r="F30" s="120">
        <v>2.9341877823324429</v>
      </c>
      <c r="G30" s="120">
        <v>4.0954619479895418E-3</v>
      </c>
      <c r="H30" s="120">
        <v>1.0567707253961597E-3</v>
      </c>
      <c r="I30" s="120">
        <v>0.12675696822547994</v>
      </c>
      <c r="J30" s="120">
        <v>0.12675696822547994</v>
      </c>
      <c r="K30" s="120">
        <v>0.12675696822547994</v>
      </c>
      <c r="L30" s="120" t="s">
        <v>429</v>
      </c>
      <c r="M30" s="120">
        <v>7.8135013488245058</v>
      </c>
      <c r="N30" s="120">
        <v>1.6756013505464176</v>
      </c>
      <c r="O30" s="120">
        <v>1.6718867863533244E-5</v>
      </c>
      <c r="P30" s="120">
        <v>5.8516037522366357E-6</v>
      </c>
      <c r="Q30" s="120" t="s">
        <v>429</v>
      </c>
      <c r="R30" s="120" t="s">
        <v>429</v>
      </c>
      <c r="S30" s="120" t="s">
        <v>429</v>
      </c>
      <c r="T30" s="120" t="s">
        <v>429</v>
      </c>
      <c r="U30" s="120" t="s">
        <v>429</v>
      </c>
      <c r="V30" s="120" t="s">
        <v>429</v>
      </c>
      <c r="W30" s="120">
        <v>2.5914245188476525E-3</v>
      </c>
      <c r="X30" s="120">
        <v>3.9009597515583572E-4</v>
      </c>
      <c r="Y30" s="120">
        <v>7.0387565396594874E-4</v>
      </c>
      <c r="Z30" s="120">
        <v>2.4680124048350691E-4</v>
      </c>
      <c r="AA30" s="120">
        <v>8.2229084752251836E-4</v>
      </c>
      <c r="AB30" s="120">
        <v>2.1630637171278096E-3</v>
      </c>
      <c r="AC30" s="120">
        <v>5.182849037695305E-4</v>
      </c>
      <c r="AD30" s="120">
        <v>2.4859305885536295E-5</v>
      </c>
      <c r="AE30" s="31"/>
      <c r="AF30" s="133">
        <v>835.94339317666208</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19.687570769071886</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2211.54889601183</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0.42823580609301731</v>
      </c>
      <c r="J32" s="120">
        <v>0.794787636108647</v>
      </c>
      <c r="K32" s="120">
        <v>1.0505249740912497</v>
      </c>
      <c r="L32" s="120" t="s">
        <v>429</v>
      </c>
      <c r="M32" s="120" t="s">
        <v>431</v>
      </c>
      <c r="N32" s="120">
        <v>2.6682099583864591</v>
      </c>
      <c r="O32" s="120">
        <v>1.2304221109804022E-2</v>
      </c>
      <c r="P32" s="120" t="s">
        <v>431</v>
      </c>
      <c r="Q32" s="120" t="s">
        <v>429</v>
      </c>
      <c r="R32" s="120" t="s">
        <v>429</v>
      </c>
      <c r="S32" s="120" t="s">
        <v>429</v>
      </c>
      <c r="T32" s="120" t="s">
        <v>429</v>
      </c>
      <c r="U32" s="120" t="s">
        <v>429</v>
      </c>
      <c r="V32" s="120" t="s">
        <v>429</v>
      </c>
      <c r="W32" s="120" t="s">
        <v>431</v>
      </c>
      <c r="X32" s="120">
        <v>8.8675502332639998E-4</v>
      </c>
      <c r="Y32" s="120">
        <v>8.8675502332639998E-4</v>
      </c>
      <c r="Z32" s="120">
        <v>8.8675502332639998E-4</v>
      </c>
      <c r="AA32" s="120">
        <v>8.8675502332639998E-4</v>
      </c>
      <c r="AB32" s="120">
        <v>3.5470200933055999E-3</v>
      </c>
      <c r="AC32" s="120" t="s">
        <v>431</v>
      </c>
      <c r="AD32" s="120" t="s">
        <v>431</v>
      </c>
      <c r="AE32" s="31"/>
      <c r="AF32" s="133"/>
      <c r="AG32" s="133"/>
      <c r="AH32" s="133"/>
      <c r="AI32" s="133"/>
      <c r="AJ32" s="133"/>
      <c r="AK32" s="133">
        <v>39415.918908241685</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0.23946039081683232</v>
      </c>
      <c r="J33" s="120">
        <v>0.44344516817931895</v>
      </c>
      <c r="K33" s="120">
        <v>0.88689033635863823</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39415.918908241685</v>
      </c>
      <c r="AL33" s="69" t="s">
        <v>414</v>
      </c>
    </row>
    <row r="34" spans="1:38" s="2" customFormat="1" ht="26.25" customHeight="1" x14ac:dyDescent="0.25">
      <c r="A34" s="49" t="s">
        <v>71</v>
      </c>
      <c r="B34" s="49" t="s">
        <v>94</v>
      </c>
      <c r="C34" s="50" t="s">
        <v>95</v>
      </c>
      <c r="D34" s="51"/>
      <c r="E34" s="120">
        <v>1.8187390112378592</v>
      </c>
      <c r="F34" s="120">
        <v>0.3651733826196038</v>
      </c>
      <c r="G34" s="120">
        <v>0.26362576000000004</v>
      </c>
      <c r="H34" s="120">
        <v>7.0866050986530596E-4</v>
      </c>
      <c r="I34" s="120">
        <v>0.59555705732721065</v>
      </c>
      <c r="J34" s="120">
        <v>0.95850705732721064</v>
      </c>
      <c r="K34" s="120">
        <v>1.9955070573272107</v>
      </c>
      <c r="L34" s="120" t="s">
        <v>429</v>
      </c>
      <c r="M34" s="120">
        <v>2.0355959104651014</v>
      </c>
      <c r="N34" s="120">
        <v>6.2512904038E-3</v>
      </c>
      <c r="O34" s="120">
        <v>4.226984038E-4</v>
      </c>
      <c r="P34" s="120">
        <v>7.6217764133000002E-4</v>
      </c>
      <c r="Q34" s="120" t="s">
        <v>429</v>
      </c>
      <c r="R34" s="120" t="s">
        <v>429</v>
      </c>
      <c r="S34" s="120" t="s">
        <v>429</v>
      </c>
      <c r="T34" s="120" t="s">
        <v>429</v>
      </c>
      <c r="U34" s="120" t="s">
        <v>429</v>
      </c>
      <c r="V34" s="120" t="s">
        <v>429</v>
      </c>
      <c r="W34" s="120">
        <v>3.9201461044999997E-2</v>
      </c>
      <c r="X34" s="120">
        <v>1.3469780559537566E-3</v>
      </c>
      <c r="Y34" s="120">
        <v>8.1567004499421957E-3</v>
      </c>
      <c r="Z34" s="120">
        <v>9.1145515119537574E-3</v>
      </c>
      <c r="AA34" s="120">
        <v>2.0952991981502867E-3</v>
      </c>
      <c r="AB34" s="120">
        <v>2.0713529215999997E-2</v>
      </c>
      <c r="AC34" s="120">
        <v>7.840292209E-3</v>
      </c>
      <c r="AD34" s="120">
        <v>2.7510422794988365E-6</v>
      </c>
      <c r="AE34" s="31"/>
      <c r="AF34" s="133">
        <v>2310.5201899999997</v>
      </c>
      <c r="AG34" s="133">
        <v>69.72</v>
      </c>
      <c r="AH34" s="133">
        <v>0</v>
      </c>
      <c r="AI34" s="133">
        <v>0</v>
      </c>
      <c r="AJ34" s="133">
        <v>0</v>
      </c>
      <c r="AK34" s="133"/>
      <c r="AL34" s="69" t="s">
        <v>50</v>
      </c>
    </row>
    <row r="35" spans="1:38" s="6" customFormat="1" ht="26.25" customHeight="1" x14ac:dyDescent="0.25">
      <c r="A35" s="49" t="s">
        <v>96</v>
      </c>
      <c r="B35" s="49" t="s">
        <v>97</v>
      </c>
      <c r="C35" s="50" t="s">
        <v>98</v>
      </c>
      <c r="D35" s="51"/>
      <c r="E35" s="120">
        <v>0.81596033233236209</v>
      </c>
      <c r="F35" s="120">
        <v>0.32344341408661309</v>
      </c>
      <c r="G35" s="120">
        <v>3.7265234761751906E-2</v>
      </c>
      <c r="H35" s="120">
        <v>1.9583047975976693E-4</v>
      </c>
      <c r="I35" s="120">
        <v>3.9166095951953375E-2</v>
      </c>
      <c r="J35" s="120">
        <v>3.9166095951953375E-2</v>
      </c>
      <c r="K35" s="120">
        <v>3.9166095951953375E-2</v>
      </c>
      <c r="L35" s="120" t="s">
        <v>429</v>
      </c>
      <c r="M35" s="120">
        <v>0.32638413293294494</v>
      </c>
      <c r="N35" s="120">
        <v>1.237758949918658E-5</v>
      </c>
      <c r="O35" s="120">
        <v>1.237758949918658E-5</v>
      </c>
      <c r="P35" s="120">
        <v>4.3321563247153034E-6</v>
      </c>
      <c r="Q35" s="120" t="s">
        <v>429</v>
      </c>
      <c r="R35" s="120" t="s">
        <v>429</v>
      </c>
      <c r="S35" s="120" t="s">
        <v>429</v>
      </c>
      <c r="T35" s="120" t="s">
        <v>429</v>
      </c>
      <c r="U35" s="120" t="s">
        <v>429</v>
      </c>
      <c r="V35" s="120" t="s">
        <v>429</v>
      </c>
      <c r="W35" s="120">
        <v>3.4038371122763092E-3</v>
      </c>
      <c r="X35" s="120">
        <v>1.071224677387608E-3</v>
      </c>
      <c r="Y35" s="120">
        <v>9.2567687360474622E-4</v>
      </c>
      <c r="Z35" s="120">
        <v>9.2226864040527781E-4</v>
      </c>
      <c r="AA35" s="120">
        <v>1.0416584483420737E-3</v>
      </c>
      <c r="AB35" s="120">
        <v>3.9608286397397061E-3</v>
      </c>
      <c r="AC35" s="120">
        <v>6.8076742245526194E-4</v>
      </c>
      <c r="AD35" s="120">
        <v>7.1151740979381951E-7</v>
      </c>
      <c r="AE35" s="31"/>
      <c r="AF35" s="133">
        <v>618.87947495932906</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0.33113269457032862</v>
      </c>
      <c r="F36" s="120">
        <v>0.61661627750182435</v>
      </c>
      <c r="G36" s="120">
        <v>1.5532206123684609E-2</v>
      </c>
      <c r="H36" s="120">
        <v>8.6393807564344549E-5</v>
      </c>
      <c r="I36" s="120">
        <v>1.7605576803477962E-2</v>
      </c>
      <c r="J36" s="120">
        <v>1.7605576803477962E-2</v>
      </c>
      <c r="K36" s="120">
        <v>1.7605576803477962E-2</v>
      </c>
      <c r="L36" s="120" t="s">
        <v>429</v>
      </c>
      <c r="M36" s="120">
        <v>2.7929943053890707</v>
      </c>
      <c r="N36" s="120">
        <v>0.26001374568502694</v>
      </c>
      <c r="O36" s="120">
        <v>7.477708544000305E-6</v>
      </c>
      <c r="P36" s="120">
        <v>2.6171979904001068E-6</v>
      </c>
      <c r="Q36" s="120" t="s">
        <v>429</v>
      </c>
      <c r="R36" s="120" t="s">
        <v>429</v>
      </c>
      <c r="S36" s="120" t="s">
        <v>429</v>
      </c>
      <c r="T36" s="120" t="s">
        <v>429</v>
      </c>
      <c r="U36" s="120" t="s">
        <v>429</v>
      </c>
      <c r="V36" s="120" t="s">
        <v>429</v>
      </c>
      <c r="W36" s="120">
        <v>7.1681931940245731E-3</v>
      </c>
      <c r="X36" s="120">
        <v>2.2244289340393283E-4</v>
      </c>
      <c r="Y36" s="120">
        <v>8.430197187580692E-4</v>
      </c>
      <c r="Z36" s="120">
        <v>7.7208228848354326E-4</v>
      </c>
      <c r="AA36" s="120">
        <v>4.1648218704277626E-4</v>
      </c>
      <c r="AB36" s="120">
        <v>2.2540270876883215E-3</v>
      </c>
      <c r="AC36" s="120">
        <v>1.4336386388049144E-3</v>
      </c>
      <c r="AD36" s="120">
        <v>4.0230641234917213E-6</v>
      </c>
      <c r="AE36" s="31"/>
      <c r="AF36" s="133">
        <v>373.88542720001527</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0.60750000000000004</v>
      </c>
      <c r="F37" s="120">
        <v>2.0249999999999999E-3</v>
      </c>
      <c r="G37" s="120">
        <v>1.2150000000000002E-3</v>
      </c>
      <c r="H37" s="120">
        <v>4.0499999999999998E-3</v>
      </c>
      <c r="I37" s="120">
        <v>1.5187500000000001E-3</v>
      </c>
      <c r="J37" s="120">
        <v>1.8225000000000001E-3</v>
      </c>
      <c r="K37" s="120">
        <v>2.0249999999999999E-3</v>
      </c>
      <c r="L37" s="120" t="s">
        <v>429</v>
      </c>
      <c r="M37" s="120">
        <v>4.0500000000000001E-2</v>
      </c>
      <c r="N37" s="120">
        <v>6.0749999999999994E-6</v>
      </c>
      <c r="O37" s="120">
        <v>1.0125E-6</v>
      </c>
      <c r="P37" s="120">
        <v>4.0500000000000003E-4</v>
      </c>
      <c r="Q37" s="120" t="s">
        <v>429</v>
      </c>
      <c r="R37" s="120" t="s">
        <v>429</v>
      </c>
      <c r="S37" s="120" t="s">
        <v>429</v>
      </c>
      <c r="T37" s="120" t="s">
        <v>429</v>
      </c>
      <c r="U37" s="120" t="s">
        <v>429</v>
      </c>
      <c r="V37" s="120" t="s">
        <v>429</v>
      </c>
      <c r="W37" s="120">
        <v>8.0999999999999996E-4</v>
      </c>
      <c r="X37" s="120">
        <v>8.54918181818182E-6</v>
      </c>
      <c r="Y37" s="120">
        <v>1.2823772727272728E-5</v>
      </c>
      <c r="Z37" s="120">
        <v>1.2823772727272728E-5</v>
      </c>
      <c r="AA37" s="120">
        <v>1.2823772727272728E-5</v>
      </c>
      <c r="AB37" s="120">
        <v>4.7020499999999995E-5</v>
      </c>
      <c r="AC37" s="120">
        <v>1.6200000000000001E-4</v>
      </c>
      <c r="AD37" s="120">
        <v>7.2900000000000011E-8</v>
      </c>
      <c r="AE37" s="31"/>
      <c r="AF37" s="133">
        <v>0</v>
      </c>
      <c r="AG37" s="133">
        <v>0</v>
      </c>
      <c r="AH37" s="133">
        <v>4050</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3.0927764494154979</v>
      </c>
      <c r="F39" s="120">
        <v>1.3154321853761306</v>
      </c>
      <c r="G39" s="120">
        <v>4.9459606793662925</v>
      </c>
      <c r="H39" s="120">
        <v>7.045736243782201E-2</v>
      </c>
      <c r="I39" s="120">
        <v>0.76960800857313849</v>
      </c>
      <c r="J39" s="120">
        <v>0.84588628936456178</v>
      </c>
      <c r="K39" s="120">
        <v>0.91835929757816004</v>
      </c>
      <c r="L39" s="120" t="s">
        <v>429</v>
      </c>
      <c r="M39" s="120">
        <v>11.397940065691259</v>
      </c>
      <c r="N39" s="120">
        <v>0.35611663273141037</v>
      </c>
      <c r="O39" s="120">
        <v>5.6947153126301692E-2</v>
      </c>
      <c r="P39" s="120">
        <v>2.3551363921450685E-2</v>
      </c>
      <c r="Q39" s="120" t="s">
        <v>429</v>
      </c>
      <c r="R39" s="120" t="s">
        <v>429</v>
      </c>
      <c r="S39" s="120" t="s">
        <v>429</v>
      </c>
      <c r="T39" s="120" t="s">
        <v>429</v>
      </c>
      <c r="U39" s="120" t="s">
        <v>429</v>
      </c>
      <c r="V39" s="120" t="s">
        <v>429</v>
      </c>
      <c r="W39" s="120">
        <v>1.7305330784724879</v>
      </c>
      <c r="X39" s="120">
        <v>9.4757959383337212E-2</v>
      </c>
      <c r="Y39" s="120">
        <v>0.13729060025829332</v>
      </c>
      <c r="Z39" s="120">
        <v>4.7508335529864755E-2</v>
      </c>
      <c r="AA39" s="120">
        <v>4.0905377469414111E-2</v>
      </c>
      <c r="AB39" s="120">
        <v>0.32046227264090937</v>
      </c>
      <c r="AC39" s="120">
        <v>1.1738750383437917</v>
      </c>
      <c r="AD39" s="120">
        <v>0.30209505619430854</v>
      </c>
      <c r="AE39" s="31"/>
      <c r="AF39" s="133">
        <v>18660.314000000002</v>
      </c>
      <c r="AG39" s="133">
        <v>960.88809999999989</v>
      </c>
      <c r="AH39" s="133">
        <v>12596.917393510077</v>
      </c>
      <c r="AI39" s="133">
        <v>2062</v>
      </c>
      <c r="AJ39" s="133">
        <v>1110</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15.43071475688237</v>
      </c>
      <c r="F41" s="120">
        <v>36.334664421183689</v>
      </c>
      <c r="G41" s="120">
        <v>25.871927527718181</v>
      </c>
      <c r="H41" s="120">
        <v>0.51883793161224645</v>
      </c>
      <c r="I41" s="120">
        <v>9.9755843083764386</v>
      </c>
      <c r="J41" s="120">
        <v>10.668428624032321</v>
      </c>
      <c r="K41" s="120">
        <v>11.499512347065686</v>
      </c>
      <c r="L41" s="120" t="s">
        <v>429</v>
      </c>
      <c r="M41" s="120">
        <v>358.65625351781478</v>
      </c>
      <c r="N41" s="120">
        <v>3.8184919706169724</v>
      </c>
      <c r="O41" s="120">
        <v>0.31216248402964675</v>
      </c>
      <c r="P41" s="120">
        <v>0.39019026420902925</v>
      </c>
      <c r="Q41" s="120" t="s">
        <v>429</v>
      </c>
      <c r="R41" s="120" t="s">
        <v>429</v>
      </c>
      <c r="S41" s="120" t="s">
        <v>429</v>
      </c>
      <c r="T41" s="120" t="s">
        <v>429</v>
      </c>
      <c r="U41" s="120" t="s">
        <v>429</v>
      </c>
      <c r="V41" s="120" t="s">
        <v>429</v>
      </c>
      <c r="W41" s="120">
        <v>40.628851251853568</v>
      </c>
      <c r="X41" s="120">
        <v>3.6685328901705487</v>
      </c>
      <c r="Y41" s="120">
        <v>3.5660029437445266</v>
      </c>
      <c r="Z41" s="120">
        <v>1.3479974949085807</v>
      </c>
      <c r="AA41" s="120">
        <v>2.0454421042819</v>
      </c>
      <c r="AB41" s="120">
        <v>10.62797543310556</v>
      </c>
      <c r="AC41" s="120">
        <v>48.856461581102657</v>
      </c>
      <c r="AD41" s="120">
        <v>4.5274100436809102</v>
      </c>
      <c r="AE41" s="31"/>
      <c r="AF41" s="133">
        <v>72504.570900000006</v>
      </c>
      <c r="AG41" s="133">
        <v>26621.7664</v>
      </c>
      <c r="AH41" s="133">
        <v>33496.297727292273</v>
      </c>
      <c r="AI41" s="133">
        <v>58395</v>
      </c>
      <c r="AJ41" s="133">
        <v>0</v>
      </c>
      <c r="AK41" s="133"/>
      <c r="AL41" s="69" t="s">
        <v>50</v>
      </c>
    </row>
    <row r="42" spans="1:38" s="2" customFormat="1" ht="26.25" customHeight="1" x14ac:dyDescent="0.25">
      <c r="A42" s="49" t="s">
        <v>71</v>
      </c>
      <c r="B42" s="49" t="s">
        <v>108</v>
      </c>
      <c r="C42" s="50" t="s">
        <v>109</v>
      </c>
      <c r="D42" s="51"/>
      <c r="E42" s="120">
        <v>0.83416714645446399</v>
      </c>
      <c r="F42" s="120">
        <v>6.0887324506656846</v>
      </c>
      <c r="G42" s="120">
        <v>5.8412251386640697E-2</v>
      </c>
      <c r="H42" s="120">
        <v>3.1408786549007713E-4</v>
      </c>
      <c r="I42" s="120">
        <v>0.1374268789114535</v>
      </c>
      <c r="J42" s="120">
        <v>0.1374268789114535</v>
      </c>
      <c r="K42" s="120">
        <v>0.1374268789114535</v>
      </c>
      <c r="L42" s="120" t="s">
        <v>429</v>
      </c>
      <c r="M42" s="120">
        <v>29.037041930306625</v>
      </c>
      <c r="N42" s="120">
        <v>2.9516085329902397</v>
      </c>
      <c r="O42" s="120">
        <v>4.5723288838610943E-5</v>
      </c>
      <c r="P42" s="120">
        <v>1.6003151093513829E-5</v>
      </c>
      <c r="Q42" s="120" t="s">
        <v>429</v>
      </c>
      <c r="R42" s="120" t="s">
        <v>429</v>
      </c>
      <c r="S42" s="120" t="s">
        <v>429</v>
      </c>
      <c r="T42" s="120" t="s">
        <v>429</v>
      </c>
      <c r="U42" s="120" t="s">
        <v>429</v>
      </c>
      <c r="V42" s="120" t="s">
        <v>429</v>
      </c>
      <c r="W42" s="120">
        <v>7.0602765775343079E-2</v>
      </c>
      <c r="X42" s="120">
        <v>5.7242006045485593E-3</v>
      </c>
      <c r="Y42" s="120">
        <v>1.1993901459477607E-2</v>
      </c>
      <c r="Z42" s="120">
        <v>5.7588549675582495E-3</v>
      </c>
      <c r="AA42" s="120">
        <v>1.2073541708696666E-2</v>
      </c>
      <c r="AB42" s="120">
        <v>3.5550498740281086E-2</v>
      </c>
      <c r="AC42" s="120">
        <v>1.4120553155068617E-2</v>
      </c>
      <c r="AD42" s="120">
        <v>4.6609816934021157E-5</v>
      </c>
      <c r="AE42" s="31"/>
      <c r="AF42" s="133">
        <v>2286.1644419305471</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1.0711457229500956</v>
      </c>
      <c r="F43" s="120">
        <v>1.6797511139221681</v>
      </c>
      <c r="G43" s="120">
        <v>1.1801805988</v>
      </c>
      <c r="H43" s="120">
        <v>3.4597687696788983E-2</v>
      </c>
      <c r="I43" s="120">
        <v>0.44754734491373843</v>
      </c>
      <c r="J43" s="120">
        <v>0.48948891411867584</v>
      </c>
      <c r="K43" s="120">
        <v>0.53550253837861794</v>
      </c>
      <c r="L43" s="120" t="s">
        <v>429</v>
      </c>
      <c r="M43" s="120">
        <v>14.436214911504429</v>
      </c>
      <c r="N43" s="120">
        <v>0.13036033919600001</v>
      </c>
      <c r="O43" s="120">
        <v>3.0978452066000004E-2</v>
      </c>
      <c r="P43" s="120">
        <v>1.33169684561E-2</v>
      </c>
      <c r="Q43" s="120" t="s">
        <v>429</v>
      </c>
      <c r="R43" s="120" t="s">
        <v>429</v>
      </c>
      <c r="S43" s="120" t="s">
        <v>429</v>
      </c>
      <c r="T43" s="120" t="s">
        <v>429</v>
      </c>
      <c r="U43" s="120" t="s">
        <v>429</v>
      </c>
      <c r="V43" s="120" t="s">
        <v>429</v>
      </c>
      <c r="W43" s="120">
        <v>1.4481820413908175</v>
      </c>
      <c r="X43" s="120">
        <v>0.14215956733001311</v>
      </c>
      <c r="Y43" s="120">
        <v>0.2234453990385816</v>
      </c>
      <c r="Z43" s="120">
        <v>7.0985576077469234E-2</v>
      </c>
      <c r="AA43" s="120">
        <v>5.8839234669628995E-2</v>
      </c>
      <c r="AB43" s="120">
        <v>0.49542977711569292</v>
      </c>
      <c r="AC43" s="120">
        <v>0.8776282211216313</v>
      </c>
      <c r="AD43" s="120">
        <v>9.2778079680507344E-2</v>
      </c>
      <c r="AE43" s="31"/>
      <c r="AF43" s="133">
        <v>5343.4922999999999</v>
      </c>
      <c r="AG43" s="133">
        <v>545.18809999999996</v>
      </c>
      <c r="AH43" s="133">
        <v>365</v>
      </c>
      <c r="AI43" s="133">
        <v>4007</v>
      </c>
      <c r="AJ43" s="133">
        <v>0</v>
      </c>
      <c r="AK43" s="133"/>
      <c r="AL43" s="69" t="s">
        <v>50</v>
      </c>
    </row>
    <row r="44" spans="1:38" s="2" customFormat="1" ht="26.25" customHeight="1" x14ac:dyDescent="0.25">
      <c r="A44" s="49" t="s">
        <v>71</v>
      </c>
      <c r="B44" s="49" t="s">
        <v>112</v>
      </c>
      <c r="C44" s="50" t="s">
        <v>113</v>
      </c>
      <c r="D44" s="51"/>
      <c r="E44" s="120">
        <v>9.4185487547853395</v>
      </c>
      <c r="F44" s="120">
        <v>3.8516893947863755</v>
      </c>
      <c r="G44" s="120">
        <v>0.60106955479459834</v>
      </c>
      <c r="H44" s="120">
        <v>4.6553344396158E-3</v>
      </c>
      <c r="I44" s="120">
        <v>2.0557149328543196</v>
      </c>
      <c r="J44" s="120">
        <v>2.0557149328543196</v>
      </c>
      <c r="K44" s="120">
        <v>2.0557149328543196</v>
      </c>
      <c r="L44" s="120" t="s">
        <v>429</v>
      </c>
      <c r="M44" s="120">
        <v>18.659053661582139</v>
      </c>
      <c r="N44" s="120">
        <v>0.86187939518401402</v>
      </c>
      <c r="O44" s="120">
        <v>2.073286121402899E-4</v>
      </c>
      <c r="P44" s="120">
        <v>7.2565014249101445E-5</v>
      </c>
      <c r="Q44" s="120" t="s">
        <v>429</v>
      </c>
      <c r="R44" s="120" t="s">
        <v>429</v>
      </c>
      <c r="S44" s="120" t="s">
        <v>429</v>
      </c>
      <c r="T44" s="120" t="s">
        <v>429</v>
      </c>
      <c r="U44" s="120" t="s">
        <v>429</v>
      </c>
      <c r="V44" s="120" t="s">
        <v>429</v>
      </c>
      <c r="W44" s="120">
        <v>7.3956172956178359E-2</v>
      </c>
      <c r="X44" s="120">
        <v>5.0830051763255417E-3</v>
      </c>
      <c r="Y44" s="120">
        <v>2.679996592749706E-2</v>
      </c>
      <c r="Z44" s="120">
        <v>2.8605011908532686E-2</v>
      </c>
      <c r="AA44" s="120">
        <v>8.4633749279378299E-3</v>
      </c>
      <c r="AB44" s="120">
        <v>6.8951357940293112E-2</v>
      </c>
      <c r="AC44" s="120">
        <v>1.4791234591235677E-2</v>
      </c>
      <c r="AD44" s="120">
        <v>2.5495287343687397E-5</v>
      </c>
      <c r="AE44" s="31"/>
      <c r="AF44" s="133">
        <v>10366.430607014494</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7.4578612067000699E-2</v>
      </c>
      <c r="F47" s="120">
        <v>1.4121874177170694E-2</v>
      </c>
      <c r="G47" s="120">
        <v>1.2212727425291933E-2</v>
      </c>
      <c r="H47" s="120">
        <v>7.831216474051274E-5</v>
      </c>
      <c r="I47" s="120">
        <v>1.5565834720505118E-2</v>
      </c>
      <c r="J47" s="120">
        <v>1.5565834720505118E-2</v>
      </c>
      <c r="K47" s="120">
        <v>1.5565834720505118E-2</v>
      </c>
      <c r="L47" s="120" t="s">
        <v>429</v>
      </c>
      <c r="M47" s="120">
        <v>0.22053212328216459</v>
      </c>
      <c r="N47" s="120">
        <v>9.6165496766813715E-6</v>
      </c>
      <c r="O47" s="120">
        <v>9.6165496766813715E-6</v>
      </c>
      <c r="P47" s="120">
        <v>3.3657923868384802E-6</v>
      </c>
      <c r="Q47" s="120" t="s">
        <v>429</v>
      </c>
      <c r="R47" s="120" t="s">
        <v>429</v>
      </c>
      <c r="S47" s="120" t="s">
        <v>429</v>
      </c>
      <c r="T47" s="120" t="s">
        <v>429</v>
      </c>
      <c r="U47" s="120" t="s">
        <v>429</v>
      </c>
      <c r="V47" s="120" t="s">
        <v>429</v>
      </c>
      <c r="W47" s="120">
        <v>1.5735532872702843E-4</v>
      </c>
      <c r="X47" s="120">
        <v>1.1907076897893899E-5</v>
      </c>
      <c r="Y47" s="120">
        <v>7.2103965659468645E-5</v>
      </c>
      <c r="Z47" s="120">
        <v>8.0571220342415441E-5</v>
      </c>
      <c r="AA47" s="120">
        <v>1.8522119618946059E-5</v>
      </c>
      <c r="AB47" s="120">
        <v>1.8310438251872401E-4</v>
      </c>
      <c r="AC47" s="120">
        <v>3.1471065745405685E-5</v>
      </c>
      <c r="AD47" s="120">
        <v>2.6159999166885899E-8</v>
      </c>
      <c r="AE47" s="31"/>
      <c r="AF47" s="133">
        <v>480.82748383406852</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2.9266703999999999</v>
      </c>
      <c r="G48" s="120" t="s">
        <v>431</v>
      </c>
      <c r="H48" s="120" t="s">
        <v>431</v>
      </c>
      <c r="I48" s="120">
        <v>0.108808576</v>
      </c>
      <c r="J48" s="120">
        <v>0.40288469500000001</v>
      </c>
      <c r="K48" s="120">
        <v>0.8540535090000001</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2.4477099999999998</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1.724836</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0.431629398</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1.190043</v>
      </c>
      <c r="AL51" s="69" t="s">
        <v>131</v>
      </c>
    </row>
    <row r="52" spans="1:38" s="2" customFormat="1" ht="26.25" customHeight="1" x14ac:dyDescent="0.25">
      <c r="A52" s="49" t="s">
        <v>120</v>
      </c>
      <c r="B52" s="52" t="s">
        <v>132</v>
      </c>
      <c r="C52" s="28" t="s">
        <v>393</v>
      </c>
      <c r="D52" s="55"/>
      <c r="E52" s="120" t="s">
        <v>431</v>
      </c>
      <c r="F52" s="120">
        <v>6.588898099235907</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7.9521369999999996</v>
      </c>
      <c r="AL52" s="69" t="s">
        <v>133</v>
      </c>
    </row>
    <row r="53" spans="1:38" s="2" customFormat="1" ht="26.25" customHeight="1" x14ac:dyDescent="0.25">
      <c r="A53" s="49" t="s">
        <v>120</v>
      </c>
      <c r="B53" s="52" t="s">
        <v>134</v>
      </c>
      <c r="C53" s="28" t="s">
        <v>135</v>
      </c>
      <c r="D53" s="55"/>
      <c r="E53" s="120" t="s">
        <v>431</v>
      </c>
      <c r="F53" s="120">
        <v>4.4209709510545165</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2.5539999999999998</v>
      </c>
      <c r="AL53" s="69" t="s">
        <v>136</v>
      </c>
    </row>
    <row r="54" spans="1:38" s="2" customFormat="1" ht="37.5" customHeight="1" x14ac:dyDescent="0.25">
      <c r="A54" s="49" t="s">
        <v>120</v>
      </c>
      <c r="B54" s="52" t="s">
        <v>137</v>
      </c>
      <c r="C54" s="28" t="s">
        <v>138</v>
      </c>
      <c r="D54" s="55"/>
      <c r="E54" s="120" t="s">
        <v>431</v>
      </c>
      <c r="F54" s="120">
        <v>1.1168421817252721</v>
      </c>
      <c r="G54" s="120">
        <v>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1288</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0.13899742728000003</v>
      </c>
      <c r="J57" s="120">
        <v>0.15637210568999999</v>
      </c>
      <c r="K57" s="120">
        <v>0.1737467841</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3693.5390000000002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4.0883210549999993E-2</v>
      </c>
      <c r="J58" s="120">
        <v>5.6607522300000004E-2</v>
      </c>
      <c r="K58" s="120">
        <v>6.2897247000000003E-2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512.61</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398.51499999999999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0.44301436011395828</v>
      </c>
      <c r="J60" s="120">
        <v>3.8489028094280009</v>
      </c>
      <c r="K60" s="120">
        <v>8.2155405780911455</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8.7931176416445461E-2</v>
      </c>
      <c r="J61" s="120">
        <v>0.87931176416445456</v>
      </c>
      <c r="K61" s="120">
        <v>1.7586235283289091</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10142004.20028206</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t="s">
        <v>433</v>
      </c>
      <c r="F64" s="120" t="s">
        <v>433</v>
      </c>
      <c r="G64" s="120" t="s">
        <v>433</v>
      </c>
      <c r="H64" s="120">
        <v>7.3759999999999997E-3</v>
      </c>
      <c r="I64" s="120" t="s">
        <v>431</v>
      </c>
      <c r="J64" s="120" t="s">
        <v>431</v>
      </c>
      <c r="K64" s="120" t="s">
        <v>431</v>
      </c>
      <c r="L64" s="120" t="s">
        <v>429</v>
      </c>
      <c r="M64" s="120">
        <v>0.12311466</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461</v>
      </c>
      <c r="AL64" s="69" t="s">
        <v>161</v>
      </c>
    </row>
    <row r="65" spans="1:38" s="2" customFormat="1" ht="26.25" customHeight="1" x14ac:dyDescent="0.25">
      <c r="A65" s="49" t="s">
        <v>54</v>
      </c>
      <c r="B65" s="52" t="s">
        <v>162</v>
      </c>
      <c r="C65" s="50" t="s">
        <v>163</v>
      </c>
      <c r="D65" s="51"/>
      <c r="E65" s="120" t="s">
        <v>433</v>
      </c>
      <c r="F65" s="120" t="s">
        <v>431</v>
      </c>
      <c r="G65" s="120" t="s">
        <v>431</v>
      </c>
      <c r="H65" s="120">
        <v>1.3779954063000582E-3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529.99823319232996</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28.951000000000001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4.0720000000000001</v>
      </c>
      <c r="F70" s="120">
        <v>1.617973885741808</v>
      </c>
      <c r="G70" s="120">
        <v>1.5648186813186902</v>
      </c>
      <c r="H70" s="120">
        <v>0.25804841691000002</v>
      </c>
      <c r="I70" s="120">
        <v>0.30197463053046097</v>
      </c>
      <c r="J70" s="120">
        <v>0.56522488765346279</v>
      </c>
      <c r="K70" s="120">
        <v>0.95760000000000001</v>
      </c>
      <c r="L70" s="120" t="s">
        <v>429</v>
      </c>
      <c r="M70" s="120">
        <v>12.54405</v>
      </c>
      <c r="N70" s="120">
        <v>1.166952977577448E-3</v>
      </c>
      <c r="O70" s="120">
        <v>9.3356238206195833E-4</v>
      </c>
      <c r="P70" s="120">
        <v>0.27011669529775778</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v>1.26</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0.15559879000000001</v>
      </c>
      <c r="F72" s="120">
        <v>0.31525263100000006</v>
      </c>
      <c r="G72" s="120">
        <v>0.25182661000000001</v>
      </c>
      <c r="H72" s="120" t="s">
        <v>433</v>
      </c>
      <c r="I72" s="120">
        <v>2.0659007760466195</v>
      </c>
      <c r="J72" s="120">
        <v>4.5608050836087788</v>
      </c>
      <c r="K72" s="120">
        <v>6.4348053801553986</v>
      </c>
      <c r="L72" s="120" t="s">
        <v>429</v>
      </c>
      <c r="M72" s="120">
        <v>23.186380879999998</v>
      </c>
      <c r="N72" s="120">
        <v>32.091625639</v>
      </c>
      <c r="O72" s="120">
        <v>0.45562370499999999</v>
      </c>
      <c r="P72" s="120">
        <v>0.25747397200000005</v>
      </c>
      <c r="Q72" s="120" t="s">
        <v>429</v>
      </c>
      <c r="R72" s="120" t="s">
        <v>429</v>
      </c>
      <c r="S72" s="120" t="s">
        <v>429</v>
      </c>
      <c r="T72" s="120" t="s">
        <v>429</v>
      </c>
      <c r="U72" s="120" t="s">
        <v>429</v>
      </c>
      <c r="V72" s="120" t="s">
        <v>429</v>
      </c>
      <c r="W72" s="120">
        <v>37.212300297799999</v>
      </c>
      <c r="X72" s="120">
        <v>9.304167713340096E-2</v>
      </c>
      <c r="Y72" s="120">
        <v>0.10691330427164333</v>
      </c>
      <c r="Z72" s="120">
        <v>7.5782463855395096E-2</v>
      </c>
      <c r="AA72" s="120">
        <v>7.1326468175560681E-2</v>
      </c>
      <c r="AB72" s="120">
        <v>0.34706391343600007</v>
      </c>
      <c r="AC72" s="120">
        <v>8.0939672585200011</v>
      </c>
      <c r="AD72" s="120">
        <v>19.338620000000002</v>
      </c>
      <c r="AE72" s="31"/>
      <c r="AF72" s="133"/>
      <c r="AG72" s="133"/>
      <c r="AH72" s="133"/>
      <c r="AI72" s="133"/>
      <c r="AJ72" s="133"/>
      <c r="AK72" s="133">
        <v>3921.3409999999999</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1.3769999999999999E-2</v>
      </c>
      <c r="J73" s="120">
        <v>1.4535000000000001E-2</v>
      </c>
      <c r="K73" s="120">
        <v>1.5300000000000001E-2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3.3000000000000002E-2</v>
      </c>
      <c r="J74" s="120">
        <v>8.4000000000000005E-2</v>
      </c>
      <c r="K74" s="120">
        <v>0.12</v>
      </c>
      <c r="L74" s="120" t="s">
        <v>429</v>
      </c>
      <c r="M74" s="120" t="s">
        <v>431</v>
      </c>
      <c r="N74" s="120">
        <v>1.2E-2</v>
      </c>
      <c r="O74" s="120" t="s">
        <v>434</v>
      </c>
      <c r="P74" s="120" t="s">
        <v>434</v>
      </c>
      <c r="Q74" s="120" t="s">
        <v>429</v>
      </c>
      <c r="R74" s="120" t="s">
        <v>429</v>
      </c>
      <c r="S74" s="120" t="s">
        <v>429</v>
      </c>
      <c r="T74" s="120" t="s">
        <v>429</v>
      </c>
      <c r="U74" s="120" t="s">
        <v>429</v>
      </c>
      <c r="V74" s="120" t="s">
        <v>429</v>
      </c>
      <c r="W74" s="120">
        <v>2.4017604166666664</v>
      </c>
      <c r="X74" s="120">
        <v>1.9506419039145921</v>
      </c>
      <c r="Y74" s="120">
        <v>1.9506419039145921</v>
      </c>
      <c r="Z74" s="120">
        <v>1.9506419039145921</v>
      </c>
      <c r="AA74" s="120">
        <v>0.23841178825622772</v>
      </c>
      <c r="AB74" s="120">
        <v>6.0903375000000004</v>
      </c>
      <c r="AC74" s="120">
        <v>1.2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1.8808800000000002E-4</v>
      </c>
      <c r="J76" s="120">
        <v>3.7617600000000004E-4</v>
      </c>
      <c r="K76" s="120">
        <v>4.7021999999999998E-4</v>
      </c>
      <c r="L76" s="120" t="s">
        <v>429</v>
      </c>
      <c r="M76" s="120" t="s">
        <v>431</v>
      </c>
      <c r="N76" s="120">
        <v>3.5266500000000001</v>
      </c>
      <c r="O76" s="120">
        <v>7.0532999999999998E-2</v>
      </c>
      <c r="P76" s="120" t="s">
        <v>434</v>
      </c>
      <c r="Q76" s="120" t="s">
        <v>429</v>
      </c>
      <c r="R76" s="120" t="s">
        <v>429</v>
      </c>
      <c r="S76" s="120" t="s">
        <v>429</v>
      </c>
      <c r="T76" s="120" t="s">
        <v>429</v>
      </c>
      <c r="U76" s="120" t="s">
        <v>429</v>
      </c>
      <c r="V76" s="120" t="s">
        <v>429</v>
      </c>
      <c r="W76" s="120">
        <v>7.0532999999999998E-2</v>
      </c>
      <c r="X76" s="120" t="s">
        <v>431</v>
      </c>
      <c r="Y76" s="120" t="s">
        <v>431</v>
      </c>
      <c r="Z76" s="120" t="s">
        <v>431</v>
      </c>
      <c r="AA76" s="120" t="s">
        <v>431</v>
      </c>
      <c r="AB76" s="120" t="s">
        <v>431</v>
      </c>
      <c r="AC76" s="120" t="s">
        <v>431</v>
      </c>
      <c r="AD76" s="120">
        <v>19.161561128599999</v>
      </c>
      <c r="AE76" s="31"/>
      <c r="AF76" s="133"/>
      <c r="AG76" s="133"/>
      <c r="AH76" s="133"/>
      <c r="AI76" s="133"/>
      <c r="AJ76" s="133"/>
      <c r="AK76" s="133" t="s">
        <v>431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0.10525944</v>
      </c>
      <c r="H78" s="120" t="s">
        <v>431</v>
      </c>
      <c r="I78" s="120">
        <v>1.515098E-2</v>
      </c>
      <c r="J78" s="120">
        <v>1.9935499999999998E-2</v>
      </c>
      <c r="K78" s="120">
        <v>2.5517440000000002E-2</v>
      </c>
      <c r="L78" s="120" t="s">
        <v>429</v>
      </c>
      <c r="M78" s="120" t="s">
        <v>434</v>
      </c>
      <c r="N78" s="120">
        <v>0.54144817999999995</v>
      </c>
      <c r="O78" s="120">
        <v>1.355614E-2</v>
      </c>
      <c r="P78" s="120">
        <v>6.3793600000000006E-3</v>
      </c>
      <c r="Q78" s="120" t="s">
        <v>429</v>
      </c>
      <c r="R78" s="120" t="s">
        <v>429</v>
      </c>
      <c r="S78" s="120" t="s">
        <v>429</v>
      </c>
      <c r="T78" s="120" t="s">
        <v>429</v>
      </c>
      <c r="U78" s="120" t="s">
        <v>429</v>
      </c>
      <c r="V78" s="120" t="s">
        <v>429</v>
      </c>
      <c r="W78" s="120">
        <v>0.31896799999999997</v>
      </c>
      <c r="X78" s="120" t="s">
        <v>434</v>
      </c>
      <c r="Y78" s="120" t="s">
        <v>434</v>
      </c>
      <c r="Z78" s="120" t="s">
        <v>434</v>
      </c>
      <c r="AA78" s="120" t="s">
        <v>434</v>
      </c>
      <c r="AB78" s="120" t="s">
        <v>434</v>
      </c>
      <c r="AC78" s="120">
        <v>0.1036646</v>
      </c>
      <c r="AD78" s="120">
        <v>2.9504539999999999E-4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1.613678E-2</v>
      </c>
      <c r="F80" s="120">
        <v>0.19896638999999999</v>
      </c>
      <c r="G80" s="120">
        <v>6.41042E-3</v>
      </c>
      <c r="H80" s="120" t="s">
        <v>431</v>
      </c>
      <c r="I80" s="120" t="s">
        <v>434</v>
      </c>
      <c r="J80" s="120" t="s">
        <v>434</v>
      </c>
      <c r="K80" s="120" t="s">
        <v>434</v>
      </c>
      <c r="L80" s="120" t="s">
        <v>429</v>
      </c>
      <c r="M80" s="120">
        <v>0.13642669000000002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16.296488210054179</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18.826192115797916</v>
      </c>
      <c r="AL82" s="69" t="s">
        <v>220</v>
      </c>
    </row>
    <row r="83" spans="1:38" s="2" customFormat="1" ht="26.25" customHeight="1" x14ac:dyDescent="0.25">
      <c r="A83" s="49" t="s">
        <v>54</v>
      </c>
      <c r="B83" s="58" t="s">
        <v>212</v>
      </c>
      <c r="C83" s="28" t="s">
        <v>213</v>
      </c>
      <c r="D83" s="51"/>
      <c r="E83" s="120" t="s">
        <v>431</v>
      </c>
      <c r="F83" s="120">
        <v>6.0409050000000001E-3</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402.72699999999998</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0.26547750000000003</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27.945</v>
      </c>
      <c r="AL84" s="69" t="s">
        <v>413</v>
      </c>
    </row>
    <row r="85" spans="1:38" s="2" customFormat="1" ht="26.25" customHeight="1" x14ac:dyDescent="0.25">
      <c r="A85" s="49" t="s">
        <v>209</v>
      </c>
      <c r="B85" s="28" t="s">
        <v>216</v>
      </c>
      <c r="C85" s="28" t="s">
        <v>404</v>
      </c>
      <c r="D85" s="51"/>
      <c r="E85" s="120" t="s">
        <v>431</v>
      </c>
      <c r="F85" s="120">
        <v>45.789509491292577</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54.665337985821395</v>
      </c>
      <c r="AL85" s="69" t="s">
        <v>217</v>
      </c>
    </row>
    <row r="86" spans="1:38" s="2" customFormat="1" ht="26.25" customHeight="1" x14ac:dyDescent="0.25">
      <c r="A86" s="49" t="s">
        <v>209</v>
      </c>
      <c r="B86" s="28" t="s">
        <v>218</v>
      </c>
      <c r="C86" s="50" t="s">
        <v>219</v>
      </c>
      <c r="D86" s="51"/>
      <c r="E86" s="120" t="s">
        <v>431</v>
      </c>
      <c r="F86" s="120">
        <v>13.262377538497313</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3.0933322076311816E-3</v>
      </c>
      <c r="AD86" s="120" t="s">
        <v>431</v>
      </c>
      <c r="AE86" s="31"/>
      <c r="AF86" s="133"/>
      <c r="AG86" s="133"/>
      <c r="AH86" s="133"/>
      <c r="AI86" s="133"/>
      <c r="AJ86" s="133"/>
      <c r="AK86" s="133">
        <v>15.466661038155907</v>
      </c>
      <c r="AL86" s="69" t="s">
        <v>220</v>
      </c>
    </row>
    <row r="87" spans="1:38" s="2" customFormat="1" ht="26.25" customHeight="1" x14ac:dyDescent="0.25">
      <c r="A87" s="49" t="s">
        <v>209</v>
      </c>
      <c r="B87" s="28" t="s">
        <v>221</v>
      </c>
      <c r="C87" s="50" t="s">
        <v>222</v>
      </c>
      <c r="D87" s="51"/>
      <c r="E87" s="120" t="s">
        <v>431</v>
      </c>
      <c r="F87" s="120">
        <v>0.43625434788364176</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9.1843020607082482E-5</v>
      </c>
      <c r="AD87" s="120" t="s">
        <v>431</v>
      </c>
      <c r="AE87" s="31"/>
      <c r="AF87" s="133"/>
      <c r="AG87" s="133"/>
      <c r="AH87" s="133"/>
      <c r="AI87" s="133"/>
      <c r="AJ87" s="133"/>
      <c r="AK87" s="133">
        <v>0.45921510303541235</v>
      </c>
      <c r="AL87" s="69" t="s">
        <v>220</v>
      </c>
    </row>
    <row r="88" spans="1:38" s="2" customFormat="1" ht="26.25" customHeight="1" x14ac:dyDescent="0.25">
      <c r="A88" s="49" t="s">
        <v>209</v>
      </c>
      <c r="B88" s="28" t="s">
        <v>223</v>
      </c>
      <c r="C88" s="50" t="s">
        <v>224</v>
      </c>
      <c r="D88" s="51"/>
      <c r="E88" s="120" t="s">
        <v>431</v>
      </c>
      <c r="F88" s="120">
        <v>12.789769602269104</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18.584682460416772</v>
      </c>
      <c r="AL88" s="69" t="s">
        <v>413</v>
      </c>
    </row>
    <row r="89" spans="1:38" s="2" customFormat="1" ht="26.25" customHeight="1" x14ac:dyDescent="0.25">
      <c r="A89" s="49" t="s">
        <v>209</v>
      </c>
      <c r="B89" s="28" t="s">
        <v>225</v>
      </c>
      <c r="C89" s="50" t="s">
        <v>226</v>
      </c>
      <c r="D89" s="51"/>
      <c r="E89" s="120" t="s">
        <v>431</v>
      </c>
      <c r="F89" s="120">
        <v>12.653504531333247</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14.729346944632164</v>
      </c>
      <c r="AL89" s="69" t="s">
        <v>413</v>
      </c>
    </row>
    <row r="90" spans="1:38" s="7" customFormat="1" ht="26.25" customHeight="1" x14ac:dyDescent="0.25">
      <c r="A90" s="49" t="s">
        <v>209</v>
      </c>
      <c r="B90" s="28" t="s">
        <v>227</v>
      </c>
      <c r="C90" s="50" t="s">
        <v>228</v>
      </c>
      <c r="D90" s="51"/>
      <c r="E90" s="120" t="s">
        <v>431</v>
      </c>
      <c r="F90" s="120">
        <v>13.203997391462233</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v>1.06</v>
      </c>
      <c r="X90" s="120">
        <v>6.0345170454545453E-2</v>
      </c>
      <c r="Y90" s="120">
        <v>3.0459943181818182E-2</v>
      </c>
      <c r="Z90" s="120">
        <v>3.0459943181818182E-2</v>
      </c>
      <c r="AA90" s="120">
        <v>3.0459943181818182E-2</v>
      </c>
      <c r="AB90" s="120">
        <v>0.151725</v>
      </c>
      <c r="AC90" s="120">
        <v>9.0500000000000007</v>
      </c>
      <c r="AD90" s="120" t="s">
        <v>431</v>
      </c>
      <c r="AE90" s="31"/>
      <c r="AF90" s="133"/>
      <c r="AG90" s="133"/>
      <c r="AH90" s="133"/>
      <c r="AI90" s="133"/>
      <c r="AJ90" s="133"/>
      <c r="AK90" s="133">
        <v>15.192332352140438</v>
      </c>
      <c r="AL90" s="69" t="s">
        <v>413</v>
      </c>
    </row>
    <row r="91" spans="1:38" s="2" customFormat="1" ht="26.25" customHeight="1" x14ac:dyDescent="0.25">
      <c r="A91" s="49" t="s">
        <v>209</v>
      </c>
      <c r="B91" s="52" t="s">
        <v>405</v>
      </c>
      <c r="C91" s="28" t="s">
        <v>229</v>
      </c>
      <c r="D91" s="51"/>
      <c r="E91" s="120">
        <v>3.0729702285129664E-2</v>
      </c>
      <c r="F91" s="120">
        <v>8.1539123483141351E-2</v>
      </c>
      <c r="G91" s="120">
        <v>4.7069589215884772E-3</v>
      </c>
      <c r="H91" s="120">
        <v>7.1914744308891845E-2</v>
      </c>
      <c r="I91" s="120">
        <v>0.53582047023492851</v>
      </c>
      <c r="J91" s="120">
        <v>0.61060189045274815</v>
      </c>
      <c r="K91" s="120">
        <v>0.62604757353650375</v>
      </c>
      <c r="L91" s="120" t="s">
        <v>429</v>
      </c>
      <c r="M91" s="120">
        <v>0.9394096003422211</v>
      </c>
      <c r="N91" s="120">
        <v>1.2219390048097238</v>
      </c>
      <c r="O91" s="120">
        <v>9.3280123823969108E-2</v>
      </c>
      <c r="P91" s="120">
        <v>8.8839953155808995E-5</v>
      </c>
      <c r="Q91" s="120" t="s">
        <v>429</v>
      </c>
      <c r="R91" s="120" t="s">
        <v>429</v>
      </c>
      <c r="S91" s="120" t="s">
        <v>429</v>
      </c>
      <c r="T91" s="120" t="s">
        <v>429</v>
      </c>
      <c r="U91" s="120" t="s">
        <v>429</v>
      </c>
      <c r="V91" s="120" t="s">
        <v>429</v>
      </c>
      <c r="W91" s="120">
        <v>1.6846926339492013E-3</v>
      </c>
      <c r="X91" s="120">
        <v>1.8700088236836135E-3</v>
      </c>
      <c r="Y91" s="120">
        <v>7.5811168527714059E-4</v>
      </c>
      <c r="Z91" s="120">
        <v>7.5811168527714059E-4</v>
      </c>
      <c r="AA91" s="120">
        <v>7.5811168527714059E-4</v>
      </c>
      <c r="AB91" s="120">
        <v>4.1443438795150354E-3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1.8872250499999998</v>
      </c>
      <c r="G93" s="120" t="s">
        <v>431</v>
      </c>
      <c r="H93" s="120" t="s">
        <v>431</v>
      </c>
      <c r="I93" s="120">
        <v>5.0000000000000001E-4</v>
      </c>
      <c r="J93" s="120">
        <v>1.1000000000000001E-3</v>
      </c>
      <c r="K93" s="120">
        <v>2.2000000000000001E-3</v>
      </c>
      <c r="L93" s="120" t="s">
        <v>429</v>
      </c>
      <c r="M93" s="120" t="s">
        <v>431</v>
      </c>
      <c r="N93" s="120" t="s">
        <v>431</v>
      </c>
      <c r="O93" s="120" t="s">
        <v>431</v>
      </c>
      <c r="P93" s="120" t="s">
        <v>431</v>
      </c>
      <c r="Q93" s="120" t="s">
        <v>429</v>
      </c>
      <c r="R93" s="120" t="s">
        <v>429</v>
      </c>
      <c r="S93" s="120" t="s">
        <v>429</v>
      </c>
      <c r="T93" s="120" t="s">
        <v>429</v>
      </c>
      <c r="U93" s="120" t="s">
        <v>429</v>
      </c>
      <c r="V93" s="120" t="s">
        <v>429</v>
      </c>
      <c r="W93" s="120">
        <v>1.7889999999999999</v>
      </c>
      <c r="X93" s="120">
        <v>0.19114492753623186</v>
      </c>
      <c r="Y93" s="120">
        <v>0.17534782608695648</v>
      </c>
      <c r="Z93" s="120">
        <v>6.6347826086956524E-2</v>
      </c>
      <c r="AA93" s="120">
        <v>0.11215942028985504</v>
      </c>
      <c r="AB93" s="120">
        <v>0.54500000000000004</v>
      </c>
      <c r="AC93" s="120">
        <v>0.35780000000000001</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0.14670900419239127</v>
      </c>
      <c r="J95" s="120">
        <v>0.36677251048097814</v>
      </c>
      <c r="K95" s="120">
        <v>0.9169312762024453</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0.1721347395082134</v>
      </c>
      <c r="F99" s="120">
        <v>13.513168353373336</v>
      </c>
      <c r="G99" s="120" t="s">
        <v>431</v>
      </c>
      <c r="H99" s="120">
        <v>6.7713284623940639</v>
      </c>
      <c r="I99" s="120">
        <v>2.1258499500000003E-2</v>
      </c>
      <c r="J99" s="120">
        <v>9.5663247749999999E-2</v>
      </c>
      <c r="K99" s="120">
        <v>0.212584995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904.61699999999996</v>
      </c>
      <c r="AL99" s="69" t="s">
        <v>246</v>
      </c>
    </row>
    <row r="100" spans="1:38" s="2" customFormat="1" ht="26.25" customHeight="1" x14ac:dyDescent="0.25">
      <c r="A100" s="49" t="s">
        <v>244</v>
      </c>
      <c r="B100" s="49" t="s">
        <v>247</v>
      </c>
      <c r="C100" s="50" t="s">
        <v>409</v>
      </c>
      <c r="D100" s="60"/>
      <c r="E100" s="120">
        <v>0.1695935182431916</v>
      </c>
      <c r="F100" s="120">
        <v>19.259155248453517</v>
      </c>
      <c r="G100" s="120" t="s">
        <v>431</v>
      </c>
      <c r="H100" s="120">
        <v>7.1228575175924584</v>
      </c>
      <c r="I100" s="120">
        <v>3.9463479500000002E-2</v>
      </c>
      <c r="J100" s="120">
        <v>0.17758565774999999</v>
      </c>
      <c r="K100" s="120">
        <v>0.39463479499999998</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1679.297</v>
      </c>
      <c r="AL100" s="69" t="s">
        <v>246</v>
      </c>
    </row>
    <row r="101" spans="1:38" s="2" customFormat="1" ht="26.25" customHeight="1" x14ac:dyDescent="0.25">
      <c r="A101" s="49" t="s">
        <v>244</v>
      </c>
      <c r="B101" s="49" t="s">
        <v>248</v>
      </c>
      <c r="C101" s="50" t="s">
        <v>249</v>
      </c>
      <c r="D101" s="60"/>
      <c r="E101" s="120">
        <v>3.3189044252000005E-2</v>
      </c>
      <c r="F101" s="120">
        <v>0.10032637423114488</v>
      </c>
      <c r="G101" s="120" t="s">
        <v>431</v>
      </c>
      <c r="H101" s="120">
        <v>0.74497825701371423</v>
      </c>
      <c r="I101" s="120">
        <v>7.2829319999999998E-3</v>
      </c>
      <c r="J101" s="120">
        <v>3.2773193999999999E-2</v>
      </c>
      <c r="K101" s="120">
        <v>7.2829320000000003E-2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309.91199999999998</v>
      </c>
      <c r="AL101" s="69" t="s">
        <v>246</v>
      </c>
    </row>
    <row r="102" spans="1:38" s="2" customFormat="1" ht="26.25" customHeight="1" x14ac:dyDescent="0.25">
      <c r="A102" s="49" t="s">
        <v>244</v>
      </c>
      <c r="B102" s="49" t="s">
        <v>250</v>
      </c>
      <c r="C102" s="50" t="s">
        <v>387</v>
      </c>
      <c r="D102" s="60"/>
      <c r="E102" s="120">
        <v>3.87866094962383E-2</v>
      </c>
      <c r="F102" s="120">
        <v>1.5182280535010935</v>
      </c>
      <c r="G102" s="120" t="s">
        <v>431</v>
      </c>
      <c r="H102" s="120">
        <v>8.4681768726573186</v>
      </c>
      <c r="I102" s="120">
        <v>3.4183917039861136E-2</v>
      </c>
      <c r="J102" s="120">
        <v>0.15382762667937508</v>
      </c>
      <c r="K102" s="120">
        <v>0.34183917039861134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3687.9809999999979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5.3956224969523821E-3</v>
      </c>
      <c r="F104" s="120">
        <v>1.2236214660146095E-2</v>
      </c>
      <c r="G104" s="120" t="s">
        <v>431</v>
      </c>
      <c r="H104" s="120">
        <v>0.1137491395001905</v>
      </c>
      <c r="I104" s="120">
        <v>5.6948074999999996E-4</v>
      </c>
      <c r="J104" s="120">
        <v>2.562663375E-3</v>
      </c>
      <c r="K104" s="120">
        <v>5.6948074999999994E-3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37.343000000000004</v>
      </c>
      <c r="AL104" s="69" t="s">
        <v>246</v>
      </c>
    </row>
    <row r="105" spans="1:38" s="2" customFormat="1" ht="26.25" customHeight="1" x14ac:dyDescent="0.25">
      <c r="A105" s="49" t="s">
        <v>244</v>
      </c>
      <c r="B105" s="49" t="s">
        <v>255</v>
      </c>
      <c r="C105" s="50" t="s">
        <v>256</v>
      </c>
      <c r="D105" s="60"/>
      <c r="E105" s="120">
        <v>2.6990905956571429E-2</v>
      </c>
      <c r="F105" s="120">
        <v>0.10644784866471103</v>
      </c>
      <c r="G105" s="120" t="s">
        <v>431</v>
      </c>
      <c r="H105" s="120">
        <v>0.65131521067428555</v>
      </c>
      <c r="I105" s="120">
        <v>7.5029999999999997E-4</v>
      </c>
      <c r="J105" s="120">
        <v>3.3763500000000006E-3</v>
      </c>
      <c r="K105" s="120">
        <v>7.5030000000000001E-3</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49.2</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0.116333542021056</v>
      </c>
      <c r="F107" s="120">
        <v>0.44349724155104714</v>
      </c>
      <c r="G107" s="120" t="s">
        <v>431</v>
      </c>
      <c r="H107" s="120">
        <v>1.3264343959127027</v>
      </c>
      <c r="I107" s="120">
        <v>1.317601933E-2</v>
      </c>
      <c r="J107" s="120">
        <v>5.9292086984999999E-2</v>
      </c>
      <c r="K107" s="120">
        <v>0.13176019329999999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8392.3690000000006</v>
      </c>
      <c r="AL107" s="69" t="s">
        <v>246</v>
      </c>
    </row>
    <row r="108" spans="1:38" s="2" customFormat="1" ht="26.25" customHeight="1" x14ac:dyDescent="0.25">
      <c r="A108" s="49" t="s">
        <v>244</v>
      </c>
      <c r="B108" s="49" t="s">
        <v>260</v>
      </c>
      <c r="C108" s="50" t="s">
        <v>381</v>
      </c>
      <c r="D108" s="60"/>
      <c r="E108" s="120">
        <v>2.6010403514999409E-2</v>
      </c>
      <c r="F108" s="120">
        <v>0.34074408907845327</v>
      </c>
      <c r="G108" s="120" t="s">
        <v>431</v>
      </c>
      <c r="H108" s="120">
        <v>0.51009731679796477</v>
      </c>
      <c r="I108" s="120">
        <v>7.4524477399999997E-3</v>
      </c>
      <c r="J108" s="120">
        <v>3.3536014829999995E-2</v>
      </c>
      <c r="K108" s="120">
        <v>7.4524477399999997E-2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4746.7820000000002</v>
      </c>
      <c r="AL108" s="69" t="s">
        <v>246</v>
      </c>
    </row>
    <row r="109" spans="1:38" s="2" customFormat="1" ht="26.25" customHeight="1" x14ac:dyDescent="0.25">
      <c r="A109" s="49" t="s">
        <v>244</v>
      </c>
      <c r="B109" s="49" t="s">
        <v>261</v>
      </c>
      <c r="C109" s="50" t="s">
        <v>382</v>
      </c>
      <c r="D109" s="60"/>
      <c r="E109" s="120">
        <v>1.0731474497778962E-2</v>
      </c>
      <c r="F109" s="120">
        <v>0.11543502428209662</v>
      </c>
      <c r="G109" s="120" t="s">
        <v>431</v>
      </c>
      <c r="H109" s="120">
        <v>0.27903687677726208</v>
      </c>
      <c r="I109" s="120">
        <v>8.2364712000000001E-4</v>
      </c>
      <c r="J109" s="120">
        <v>3.7064120399999995E-3</v>
      </c>
      <c r="K109" s="120">
        <v>8.2364712000000014E-3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524.61599999999999</v>
      </c>
      <c r="AL109" s="69" t="s">
        <v>246</v>
      </c>
    </row>
    <row r="110" spans="1:38" s="2" customFormat="1" ht="26.25" customHeight="1" x14ac:dyDescent="0.25">
      <c r="A110" s="49" t="s">
        <v>244</v>
      </c>
      <c r="B110" s="49" t="s">
        <v>262</v>
      </c>
      <c r="C110" s="50" t="s">
        <v>383</v>
      </c>
      <c r="D110" s="60"/>
      <c r="E110" s="120">
        <v>1.3644718473057624E-3</v>
      </c>
      <c r="F110" s="120">
        <v>1.030747326544602E-2</v>
      </c>
      <c r="G110" s="120" t="s">
        <v>431</v>
      </c>
      <c r="H110" s="120">
        <v>3.0755214514576069E-2</v>
      </c>
      <c r="I110" s="120">
        <v>2.4679458000000001E-4</v>
      </c>
      <c r="J110" s="120">
        <v>1.1105756099999999E-3</v>
      </c>
      <c r="K110" s="120">
        <v>2.4679457999999999E-3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157.19399999999999</v>
      </c>
      <c r="AL110" s="69" t="s">
        <v>246</v>
      </c>
    </row>
    <row r="111" spans="1:38" s="2" customFormat="1" ht="26.25" customHeight="1" x14ac:dyDescent="0.25">
      <c r="A111" s="49" t="s">
        <v>244</v>
      </c>
      <c r="B111" s="49" t="s">
        <v>263</v>
      </c>
      <c r="C111" s="50" t="s">
        <v>377</v>
      </c>
      <c r="D111" s="60"/>
      <c r="E111" s="120">
        <v>1.2224944666666669E-3</v>
      </c>
      <c r="F111" s="120">
        <v>3.695449511201666E-3</v>
      </c>
      <c r="G111" s="120" t="s">
        <v>431</v>
      </c>
      <c r="H111" s="120">
        <v>2.7440735866666663E-2</v>
      </c>
      <c r="I111" s="120">
        <v>5.8247E-5</v>
      </c>
      <c r="J111" s="120">
        <v>2.6211149999999999E-4</v>
      </c>
      <c r="K111" s="120">
        <v>5.8246999999999997E-4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37.1</v>
      </c>
      <c r="AL111" s="69" t="s">
        <v>246</v>
      </c>
    </row>
    <row r="112" spans="1:38" s="2" customFormat="1" ht="26.25" customHeight="1" x14ac:dyDescent="0.25">
      <c r="A112" s="49" t="s">
        <v>264</v>
      </c>
      <c r="B112" s="49" t="s">
        <v>265</v>
      </c>
      <c r="C112" s="50" t="s">
        <v>266</v>
      </c>
      <c r="D112" s="51"/>
      <c r="E112" s="120">
        <v>5.5991600000000004</v>
      </c>
      <c r="F112" s="120" t="s">
        <v>431</v>
      </c>
      <c r="G112" s="120" t="s">
        <v>431</v>
      </c>
      <c r="H112" s="120">
        <v>5.1161996072499987</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139979000</v>
      </c>
      <c r="AL112" s="69" t="s">
        <v>419</v>
      </c>
    </row>
    <row r="113" spans="1:38" s="2" customFormat="1" ht="26.25" customHeight="1" x14ac:dyDescent="0.25">
      <c r="A113" s="49" t="s">
        <v>264</v>
      </c>
      <c r="B113" s="61" t="s">
        <v>267</v>
      </c>
      <c r="C113" s="62" t="s">
        <v>268</v>
      </c>
      <c r="D113" s="51"/>
      <c r="E113" s="120">
        <v>5.7352057763697806</v>
      </c>
      <c r="F113" s="120">
        <v>14.818200013886111</v>
      </c>
      <c r="G113" s="120" t="s">
        <v>431</v>
      </c>
      <c r="H113" s="120">
        <v>26.746390487129641</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4.9260931200000004E-2</v>
      </c>
      <c r="F114" s="120" t="s">
        <v>431</v>
      </c>
      <c r="G114" s="120" t="s">
        <v>431</v>
      </c>
      <c r="H114" s="120">
        <v>0.16009802640000001</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1.154391194105106E-2</v>
      </c>
      <c r="F115" s="120" t="s">
        <v>431</v>
      </c>
      <c r="G115" s="120" t="s">
        <v>431</v>
      </c>
      <c r="H115" s="120">
        <v>2.3087823882102121E-2</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0.12100193572445687</v>
      </c>
      <c r="G116" s="120" t="s">
        <v>431</v>
      </c>
      <c r="H116" s="120">
        <v>1.0470579715061126</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0.13692990419999998</v>
      </c>
      <c r="J119" s="120">
        <v>3.5601775091999999</v>
      </c>
      <c r="K119" s="120">
        <v>3.5601775091999999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5.1670640800000004E-3</v>
      </c>
      <c r="J120" s="120">
        <v>1.6395428560000001E-2</v>
      </c>
      <c r="K120" s="120">
        <v>3.4658066620000004E-2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1.7669262796237233</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10.117624750000001</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5.1482163837151672E-2</v>
      </c>
      <c r="F123" s="120">
        <v>6.1795280312268594E-2</v>
      </c>
      <c r="G123" s="120">
        <v>5.0414129665782032E-3</v>
      </c>
      <c r="H123" s="120">
        <v>3.7330438117482746E-2</v>
      </c>
      <c r="I123" s="120">
        <v>9.4633718220489715E-2</v>
      </c>
      <c r="J123" s="120">
        <v>9.9486058235175048E-2</v>
      </c>
      <c r="K123" s="120">
        <v>0.10108891390673681</v>
      </c>
      <c r="L123" s="120" t="s">
        <v>429</v>
      </c>
      <c r="M123" s="120">
        <v>1.2283614292301641</v>
      </c>
      <c r="N123" s="120">
        <v>3.7745314126505923E-3</v>
      </c>
      <c r="O123" s="120">
        <v>8.0090914837745494E-3</v>
      </c>
      <c r="P123" s="120">
        <v>1.6237036471511165E-3</v>
      </c>
      <c r="Q123" s="120" t="s">
        <v>429</v>
      </c>
      <c r="R123" s="120" t="s">
        <v>429</v>
      </c>
      <c r="S123" s="120" t="s">
        <v>429</v>
      </c>
      <c r="T123" s="120" t="s">
        <v>429</v>
      </c>
      <c r="U123" s="120" t="s">
        <v>429</v>
      </c>
      <c r="V123" s="120" t="s">
        <v>429</v>
      </c>
      <c r="W123" s="120">
        <v>0.18402760000000001</v>
      </c>
      <c r="X123" s="120">
        <v>1.8741266963950818E-2</v>
      </c>
      <c r="Y123" s="120">
        <v>4.636845936701061E-2</v>
      </c>
      <c r="Z123" s="120">
        <v>1.2833655940493346E-2</v>
      </c>
      <c r="AA123" s="120">
        <v>3.8875966342806685E-3</v>
      </c>
      <c r="AB123" s="120">
        <v>8.1830978905735444E-2</v>
      </c>
      <c r="AC123" s="120">
        <v>3.6805520000000001E-2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0.13590264599017857</v>
      </c>
      <c r="G125" s="120" t="s">
        <v>433</v>
      </c>
      <c r="H125" s="120">
        <v>4.5300881996726194E-3</v>
      </c>
      <c r="I125" s="120">
        <v>2.1360518731988472E-2</v>
      </c>
      <c r="J125" s="120">
        <v>6.7871325648414985E-2</v>
      </c>
      <c r="K125" s="120">
        <v>0.14346</v>
      </c>
      <c r="L125" s="120" t="s">
        <v>429</v>
      </c>
      <c r="M125" s="120">
        <v>10.260853830285496</v>
      </c>
      <c r="N125" s="120">
        <v>1.3590264599017856E-3</v>
      </c>
      <c r="O125" s="120">
        <v>1.3590264599017856E-3</v>
      </c>
      <c r="P125" s="120">
        <v>9.0601763993452393E-6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2644.4484994875734</v>
      </c>
      <c r="AL125" s="69" t="s">
        <v>426</v>
      </c>
    </row>
    <row r="126" spans="1:38" s="2" customFormat="1" ht="26.25" customHeight="1" x14ac:dyDescent="0.25">
      <c r="A126" s="49" t="s">
        <v>289</v>
      </c>
      <c r="B126" s="49" t="s">
        <v>292</v>
      </c>
      <c r="C126" s="50" t="s">
        <v>293</v>
      </c>
      <c r="D126" s="51"/>
      <c r="E126" s="120" t="s">
        <v>431</v>
      </c>
      <c r="F126" s="120" t="s">
        <v>431</v>
      </c>
      <c r="G126" s="120" t="s">
        <v>431</v>
      </c>
      <c r="H126" s="120">
        <v>0.35323209999999994</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305.12240000000003</v>
      </c>
      <c r="AL126" s="69" t="s">
        <v>425</v>
      </c>
    </row>
    <row r="127" spans="1:38" s="2" customFormat="1" ht="26.25" customHeight="1" x14ac:dyDescent="0.25">
      <c r="A127" s="49" t="s">
        <v>289</v>
      </c>
      <c r="B127" s="49" t="s">
        <v>294</v>
      </c>
      <c r="C127" s="50" t="s">
        <v>295</v>
      </c>
      <c r="D127" s="51"/>
      <c r="E127" s="120" t="s">
        <v>431</v>
      </c>
      <c r="F127" s="120" t="s">
        <v>431</v>
      </c>
      <c r="G127" s="120" t="s">
        <v>431</v>
      </c>
      <c r="H127" s="120">
        <v>8.8097614584914212E-3</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v>1.9140000000000001E-2</v>
      </c>
      <c r="F128" s="120">
        <v>7.2732000000000014E-3</v>
      </c>
      <c r="G128" s="120">
        <v>2.4882000000000001E-2</v>
      </c>
      <c r="H128" s="120">
        <v>3.8279999999999996E-6</v>
      </c>
      <c r="I128" s="120" t="s">
        <v>433</v>
      </c>
      <c r="J128" s="120" t="s">
        <v>433</v>
      </c>
      <c r="K128" s="120" t="s">
        <v>433</v>
      </c>
      <c r="L128" s="120" t="s">
        <v>429</v>
      </c>
      <c r="M128" s="120">
        <v>3.8280000000000002E-2</v>
      </c>
      <c r="N128" s="120">
        <v>2.5739999999999999E-2</v>
      </c>
      <c r="O128" s="120">
        <v>1.562E-3</v>
      </c>
      <c r="P128" s="120">
        <v>6.5780000000000005E-3</v>
      </c>
      <c r="Q128" s="120" t="s">
        <v>429</v>
      </c>
      <c r="R128" s="120" t="s">
        <v>429</v>
      </c>
      <c r="S128" s="120" t="s">
        <v>429</v>
      </c>
      <c r="T128" s="120" t="s">
        <v>429</v>
      </c>
      <c r="U128" s="120" t="s">
        <v>429</v>
      </c>
      <c r="V128" s="120" t="s">
        <v>429</v>
      </c>
      <c r="W128" s="120">
        <v>5.5</v>
      </c>
      <c r="X128" s="120">
        <v>2.7257999999999998E-6</v>
      </c>
      <c r="Y128" s="120">
        <v>5.8211999999999986E-6</v>
      </c>
      <c r="Z128" s="120">
        <v>3.0800000000000002E-6</v>
      </c>
      <c r="AA128" s="120">
        <v>3.7729999999999997E-6</v>
      </c>
      <c r="AB128" s="120">
        <v>1.5399999999999998E-5</v>
      </c>
      <c r="AC128" s="120">
        <v>1.8700000000000001E-2</v>
      </c>
      <c r="AD128" s="120" t="s">
        <v>431</v>
      </c>
      <c r="AE128" s="31"/>
      <c r="AF128" s="133"/>
      <c r="AG128" s="133"/>
      <c r="AH128" s="133"/>
      <c r="AI128" s="133"/>
      <c r="AJ128" s="133"/>
      <c r="AK128" s="133">
        <v>22</v>
      </c>
      <c r="AL128" s="69" t="s">
        <v>301</v>
      </c>
    </row>
    <row r="129" spans="1:38" s="2" customFormat="1" ht="26.25" customHeight="1" x14ac:dyDescent="0.25">
      <c r="A129" s="49" t="s">
        <v>289</v>
      </c>
      <c r="B129" s="52" t="s">
        <v>299</v>
      </c>
      <c r="C129" s="28" t="s">
        <v>300</v>
      </c>
      <c r="D129" s="51"/>
      <c r="E129" s="120">
        <v>1.7732000000000001E-2</v>
      </c>
      <c r="F129" s="120">
        <v>8.8660000000000008E-4</v>
      </c>
      <c r="G129" s="120">
        <v>3.9897000000000002E-2</v>
      </c>
      <c r="H129" s="120">
        <v>2.42E-4</v>
      </c>
      <c r="I129" s="120">
        <v>1.4713E-3</v>
      </c>
      <c r="J129" s="120">
        <v>1.7703999999999999E-3</v>
      </c>
      <c r="K129" s="120">
        <v>1.9719999999999998E-3</v>
      </c>
      <c r="L129" s="120" t="s">
        <v>429</v>
      </c>
      <c r="M129" s="120">
        <v>1.3299000000000002E-3</v>
      </c>
      <c r="N129" s="120">
        <v>0.44859323000000006</v>
      </c>
      <c r="O129" s="120">
        <v>5.1347185000000004E-2</v>
      </c>
      <c r="P129" s="120">
        <v>1.1377445E-2</v>
      </c>
      <c r="Q129" s="120" t="s">
        <v>429</v>
      </c>
      <c r="R129" s="120" t="s">
        <v>429</v>
      </c>
      <c r="S129" s="120" t="s">
        <v>429</v>
      </c>
      <c r="T129" s="120" t="s">
        <v>429</v>
      </c>
      <c r="U129" s="120" t="s">
        <v>429</v>
      </c>
      <c r="V129" s="120" t="s">
        <v>429</v>
      </c>
      <c r="W129" s="120">
        <v>11.445120500000002</v>
      </c>
      <c r="X129" s="120">
        <v>4.01042352E-5</v>
      </c>
      <c r="Y129" s="120">
        <v>8.5646332800000001E-5</v>
      </c>
      <c r="Z129" s="120">
        <v>4.5315519999999998E-5</v>
      </c>
      <c r="AA129" s="120">
        <v>5.5511512000000012E-5</v>
      </c>
      <c r="AB129" s="120">
        <v>2.2657760000000001E-4</v>
      </c>
      <c r="AC129" s="120">
        <v>0.1245377</v>
      </c>
      <c r="AD129" s="120" t="s">
        <v>431</v>
      </c>
      <c r="AE129" s="31"/>
      <c r="AF129" s="133"/>
      <c r="AG129" s="133"/>
      <c r="AH129" s="133"/>
      <c r="AI129" s="133"/>
      <c r="AJ129" s="133"/>
      <c r="AK129" s="133">
        <v>134.571</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6.3E-2</v>
      </c>
      <c r="F131" s="120">
        <v>2.9700000000000004E-3</v>
      </c>
      <c r="G131" s="120">
        <v>6.3E-3</v>
      </c>
      <c r="H131" s="120">
        <v>1.7999999999999999E-6</v>
      </c>
      <c r="I131" s="120">
        <v>3.6000000000000001E-5</v>
      </c>
      <c r="J131" s="120">
        <v>6.3E-5</v>
      </c>
      <c r="K131" s="120">
        <v>8.9999999999999992E-5</v>
      </c>
      <c r="L131" s="120" t="s">
        <v>429</v>
      </c>
      <c r="M131" s="120">
        <v>7.5599999999999999E-3</v>
      </c>
      <c r="N131" s="120">
        <v>0.54</v>
      </c>
      <c r="O131" s="120">
        <v>4.7699999999999999E-3</v>
      </c>
      <c r="P131" s="120">
        <v>5.7599999999999995E-3</v>
      </c>
      <c r="Q131" s="120" t="s">
        <v>429</v>
      </c>
      <c r="R131" s="120" t="s">
        <v>429</v>
      </c>
      <c r="S131" s="120" t="s">
        <v>429</v>
      </c>
      <c r="T131" s="120" t="s">
        <v>429</v>
      </c>
      <c r="U131" s="120" t="s">
        <v>429</v>
      </c>
      <c r="V131" s="120" t="s">
        <v>429</v>
      </c>
      <c r="W131" s="120">
        <v>1.08</v>
      </c>
      <c r="X131" s="120" t="s">
        <v>431</v>
      </c>
      <c r="Y131" s="120" t="s">
        <v>431</v>
      </c>
      <c r="Z131" s="120" t="s">
        <v>431</v>
      </c>
      <c r="AA131" s="120" t="s">
        <v>431</v>
      </c>
      <c r="AB131" s="120" t="s">
        <v>431</v>
      </c>
      <c r="AC131" s="120">
        <v>0.216</v>
      </c>
      <c r="AD131" s="120" t="s">
        <v>431</v>
      </c>
      <c r="AE131" s="31"/>
      <c r="AF131" s="133"/>
      <c r="AG131" s="133"/>
      <c r="AH131" s="133"/>
      <c r="AI131" s="133"/>
      <c r="AJ131" s="133"/>
      <c r="AK131" s="133">
        <v>9</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2.9862719999999999E-3</v>
      </c>
      <c r="F133" s="120">
        <v>3.1853567999999999E-4</v>
      </c>
      <c r="G133" s="120">
        <v>1.1248291199999999E-3</v>
      </c>
      <c r="H133" s="120" t="s">
        <v>431</v>
      </c>
      <c r="I133" s="120">
        <v>1.1626552320000001E-4</v>
      </c>
      <c r="J133" s="120">
        <v>1.307987136E-4</v>
      </c>
      <c r="K133" s="120">
        <v>1.4533190399999997E-4</v>
      </c>
      <c r="L133" s="120" t="s">
        <v>429</v>
      </c>
      <c r="M133" s="120">
        <v>4.2803232E-3</v>
      </c>
      <c r="N133" s="120">
        <v>1.990848E-7</v>
      </c>
      <c r="O133" s="120">
        <v>5.0069827200000003E-5</v>
      </c>
      <c r="P133" s="120">
        <v>2.9862719999999999E-2</v>
      </c>
      <c r="Q133" s="120" t="s">
        <v>429</v>
      </c>
      <c r="R133" s="120" t="s">
        <v>429</v>
      </c>
      <c r="S133" s="120" t="s">
        <v>429</v>
      </c>
      <c r="T133" s="120" t="s">
        <v>429</v>
      </c>
      <c r="U133" s="120" t="s">
        <v>429</v>
      </c>
      <c r="V133" s="120" t="s">
        <v>429</v>
      </c>
      <c r="W133" s="120">
        <v>0.16524038400000002</v>
      </c>
      <c r="X133" s="120">
        <v>1.5528614400000001E-6</v>
      </c>
      <c r="Y133" s="120">
        <v>8.4810124799999995E-7</v>
      </c>
      <c r="Z133" s="120">
        <v>7.5652224000000008E-7</v>
      </c>
      <c r="AA133" s="120">
        <v>8.2421107200000002E-7</v>
      </c>
      <c r="AB133" s="120">
        <v>3.9816960000000002E-6</v>
      </c>
      <c r="AC133" s="120">
        <v>3.3048076800000006E-2</v>
      </c>
      <c r="AD133" s="120">
        <v>4.0812384000000002E-3</v>
      </c>
      <c r="AE133" s="31"/>
      <c r="AF133" s="133"/>
      <c r="AG133" s="133"/>
      <c r="AH133" s="133"/>
      <c r="AI133" s="133"/>
      <c r="AJ133" s="133"/>
      <c r="AK133" s="133">
        <v>9954.24</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9.5935937646241583E-3</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0.20559380806770214</v>
      </c>
      <c r="J139" s="120">
        <v>0.20559380806770214</v>
      </c>
      <c r="K139" s="120">
        <v>0.20559380806770214</v>
      </c>
      <c r="L139" s="120" t="s">
        <v>429</v>
      </c>
      <c r="M139" s="120" t="s">
        <v>434</v>
      </c>
      <c r="N139" s="120">
        <v>5.9188116278209753E-4</v>
      </c>
      <c r="O139" s="120">
        <v>1.193112043495402E-3</v>
      </c>
      <c r="P139" s="120">
        <v>1.193112043495402E-3</v>
      </c>
      <c r="Q139" s="120" t="s">
        <v>429</v>
      </c>
      <c r="R139" s="120" t="s">
        <v>429</v>
      </c>
      <c r="S139" s="120" t="s">
        <v>429</v>
      </c>
      <c r="T139" s="120" t="s">
        <v>429</v>
      </c>
      <c r="U139" s="120" t="s">
        <v>429</v>
      </c>
      <c r="V139" s="120" t="s">
        <v>429</v>
      </c>
      <c r="W139" s="120">
        <v>2.0956271454118349</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217.35162187455634</v>
      </c>
      <c r="F141" s="121">
        <f t="shared" ref="F141:AD141" si="0">SUM(F14:F140)</f>
        <v>335.53527374117516</v>
      </c>
      <c r="G141" s="121">
        <f t="shared" si="0"/>
        <v>73.702524726678632</v>
      </c>
      <c r="H141" s="121">
        <f t="shared" si="0"/>
        <v>61.841209677340942</v>
      </c>
      <c r="I141" s="121">
        <f t="shared" si="0"/>
        <v>27.074473412820552</v>
      </c>
      <c r="J141" s="121">
        <f t="shared" si="0"/>
        <v>40.813268925497447</v>
      </c>
      <c r="K141" s="121">
        <f t="shared" si="0"/>
        <v>53.121063773111175</v>
      </c>
      <c r="L141" s="121">
        <f t="shared" si="0"/>
        <v>0</v>
      </c>
      <c r="M141" s="121">
        <f t="shared" si="0"/>
        <v>1253.8946756390367</v>
      </c>
      <c r="N141" s="121">
        <f t="shared" si="0"/>
        <v>232.53931788643905</v>
      </c>
      <c r="O141" s="121">
        <f t="shared" si="0"/>
        <v>1.755132485133404</v>
      </c>
      <c r="P141" s="121">
        <f t="shared" si="0"/>
        <v>2.1644814294958459</v>
      </c>
      <c r="Q141" s="121">
        <f t="shared" si="0"/>
        <v>0</v>
      </c>
      <c r="R141" s="121">
        <f>SUM(R14:R140)</f>
        <v>0</v>
      </c>
      <c r="S141" s="121">
        <f t="shared" si="0"/>
        <v>0</v>
      </c>
      <c r="T141" s="121">
        <f t="shared" si="0"/>
        <v>0</v>
      </c>
      <c r="U141" s="121">
        <f t="shared" si="0"/>
        <v>0</v>
      </c>
      <c r="V141" s="121">
        <f t="shared" si="0"/>
        <v>0</v>
      </c>
      <c r="W141" s="121">
        <f t="shared" si="0"/>
        <v>125.24320460238729</v>
      </c>
      <c r="X141" s="121">
        <f t="shared" si="0"/>
        <v>6.2980001877668688</v>
      </c>
      <c r="Y141" s="121">
        <f t="shared" si="0"/>
        <v>6.3996592823574039</v>
      </c>
      <c r="Z141" s="121">
        <f t="shared" si="0"/>
        <v>3.7289367736508519</v>
      </c>
      <c r="AA141" s="121">
        <f t="shared" si="0"/>
        <v>2.7021134159331166</v>
      </c>
      <c r="AB141" s="121">
        <f t="shared" si="0"/>
        <v>19.128709659708239</v>
      </c>
      <c r="AC141" s="121">
        <f t="shared" si="0"/>
        <v>82.948236207013579</v>
      </c>
      <c r="AD141" s="121">
        <f t="shared" si="0"/>
        <v>47.230975187309753</v>
      </c>
      <c r="AE141" s="31"/>
      <c r="AF141" s="134">
        <v>370315.94060562592</v>
      </c>
      <c r="AG141" s="134">
        <v>115890.59608076826</v>
      </c>
      <c r="AH141" s="134">
        <v>203980.98800000001</v>
      </c>
      <c r="AI141" s="134">
        <v>95572</v>
      </c>
      <c r="AJ141" s="134">
        <v>8990</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56.445800565503554</v>
      </c>
      <c r="F143" s="120">
        <v>61.886214296838652</v>
      </c>
      <c r="G143" s="120">
        <v>1.3861566208435421</v>
      </c>
      <c r="H143" s="120">
        <v>0.71719375713770295</v>
      </c>
      <c r="I143" s="120">
        <v>1.5302713203563352</v>
      </c>
      <c r="J143" s="120">
        <v>1.5302713203563352</v>
      </c>
      <c r="K143" s="120">
        <v>1.5302713203563352</v>
      </c>
      <c r="L143" s="120" t="s">
        <v>429</v>
      </c>
      <c r="M143" s="120">
        <v>437.23235764287756</v>
      </c>
      <c r="N143" s="120">
        <v>151.85340632402898</v>
      </c>
      <c r="O143" s="120">
        <v>2.1957746200950493E-3</v>
      </c>
      <c r="P143" s="120">
        <v>7.6852111703326728E-4</v>
      </c>
      <c r="Q143" s="120" t="s">
        <v>429</v>
      </c>
      <c r="R143" s="120" t="s">
        <v>429</v>
      </c>
      <c r="S143" s="120" t="s">
        <v>429</v>
      </c>
      <c r="T143" s="120" t="s">
        <v>429</v>
      </c>
      <c r="U143" s="120" t="s">
        <v>429</v>
      </c>
      <c r="V143" s="120" t="s">
        <v>429</v>
      </c>
      <c r="W143" s="120">
        <v>3.6079291158176847</v>
      </c>
      <c r="X143" s="120">
        <v>3.4583224716404348E-2</v>
      </c>
      <c r="Y143" s="120">
        <v>4.8430488820577988E-2</v>
      </c>
      <c r="Z143" s="120">
        <v>2.9643707328080256E-2</v>
      </c>
      <c r="AA143" s="120">
        <v>4.7245659571865765E-2</v>
      </c>
      <c r="AB143" s="120">
        <v>0.15979558444108707</v>
      </c>
      <c r="AC143" s="120">
        <v>0.67790187503426935</v>
      </c>
      <c r="AD143" s="120">
        <v>2.5405875430157003E-4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7.3015753533299748</v>
      </c>
      <c r="F144" s="120">
        <v>2.8026831891437833</v>
      </c>
      <c r="G144" s="120">
        <v>0.72167813643124756</v>
      </c>
      <c r="H144" s="120">
        <v>2.3857093497294254E-2</v>
      </c>
      <c r="I144" s="120">
        <v>0.84316289659414712</v>
      </c>
      <c r="J144" s="120">
        <v>0.84316289659414712</v>
      </c>
      <c r="K144" s="120">
        <v>0.84316289659414712</v>
      </c>
      <c r="L144" s="120" t="s">
        <v>429</v>
      </c>
      <c r="M144" s="120">
        <v>42.077627376833064</v>
      </c>
      <c r="N144" s="120">
        <v>6.8946051162665221</v>
      </c>
      <c r="O144" s="120">
        <v>2.7245163790010432E-4</v>
      </c>
      <c r="P144" s="120">
        <v>9.5358073265036525E-5</v>
      </c>
      <c r="Q144" s="120" t="s">
        <v>429</v>
      </c>
      <c r="R144" s="120" t="s">
        <v>429</v>
      </c>
      <c r="S144" s="120" t="s">
        <v>429</v>
      </c>
      <c r="T144" s="120" t="s">
        <v>429</v>
      </c>
      <c r="U144" s="120" t="s">
        <v>429</v>
      </c>
      <c r="V144" s="120" t="s">
        <v>429</v>
      </c>
      <c r="W144" s="120">
        <v>0.16180295658186852</v>
      </c>
      <c r="X144" s="120">
        <v>9.6978521964002171E-3</v>
      </c>
      <c r="Y144" s="120">
        <v>1.1532878134645045E-2</v>
      </c>
      <c r="Z144" s="120">
        <v>9.5798717157207988E-3</v>
      </c>
      <c r="AA144" s="120">
        <v>9.2331987160253794E-3</v>
      </c>
      <c r="AB144" s="120">
        <v>4.0043800762791446E-2</v>
      </c>
      <c r="AC144" s="120">
        <v>3.2360591316373699E-2</v>
      </c>
      <c r="AD144" s="120">
        <v>4.9505110588616072E-5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35.41760283822375</v>
      </c>
      <c r="F145" s="120">
        <v>4.5590307254260019</v>
      </c>
      <c r="G145" s="120">
        <v>1.8746076082505563</v>
      </c>
      <c r="H145" s="120">
        <v>5.9357158868650391E-3</v>
      </c>
      <c r="I145" s="120">
        <v>1.9824740669292806</v>
      </c>
      <c r="J145" s="120">
        <v>1.9824740669292806</v>
      </c>
      <c r="K145" s="120">
        <v>1.9824740669292806</v>
      </c>
      <c r="L145" s="120" t="s">
        <v>429</v>
      </c>
      <c r="M145" s="120">
        <v>10.301008309674835</v>
      </c>
      <c r="N145" s="120">
        <v>4.0905843192534359</v>
      </c>
      <c r="O145" s="120">
        <v>6.5989936216448539E-4</v>
      </c>
      <c r="P145" s="120">
        <v>2.3096477675756995E-4</v>
      </c>
      <c r="Q145" s="120" t="s">
        <v>429</v>
      </c>
      <c r="R145" s="120" t="s">
        <v>429</v>
      </c>
      <c r="S145" s="120" t="s">
        <v>429</v>
      </c>
      <c r="T145" s="120" t="s">
        <v>429</v>
      </c>
      <c r="U145" s="120" t="s">
        <v>429</v>
      </c>
      <c r="V145" s="120" t="s">
        <v>429</v>
      </c>
      <c r="W145" s="120">
        <v>0.32731166012248797</v>
      </c>
      <c r="X145" s="120">
        <v>2.5225630591219684E-3</v>
      </c>
      <c r="Y145" s="120">
        <v>1.4796663991919288E-2</v>
      </c>
      <c r="Z145" s="120">
        <v>1.6341705777791548E-2</v>
      </c>
      <c r="AA145" s="120">
        <v>4.0275096611654664E-3</v>
      </c>
      <c r="AB145" s="120">
        <v>3.7469512737648508E-2</v>
      </c>
      <c r="AC145" s="120">
        <v>5.2454317086401747E-2</v>
      </c>
      <c r="AD145" s="120">
        <v>3.7885199856706455E-5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0.12558421688862162</v>
      </c>
      <c r="F146" s="120">
        <v>2.9341877823324429</v>
      </c>
      <c r="G146" s="120">
        <v>4.0954619479895418E-3</v>
      </c>
      <c r="H146" s="120">
        <v>1.0567707253961597E-3</v>
      </c>
      <c r="I146" s="120">
        <v>0.12675696822547994</v>
      </c>
      <c r="J146" s="120">
        <v>0.12675696822547994</v>
      </c>
      <c r="K146" s="120">
        <v>0.12675696822547994</v>
      </c>
      <c r="L146" s="120" t="s">
        <v>429</v>
      </c>
      <c r="M146" s="120">
        <v>7.8135013488245058</v>
      </c>
      <c r="N146" s="120">
        <v>1.6756013505464176</v>
      </c>
      <c r="O146" s="120">
        <v>1.6718867863533244E-5</v>
      </c>
      <c r="P146" s="120">
        <v>5.8516037522366357E-6</v>
      </c>
      <c r="Q146" s="120" t="s">
        <v>429</v>
      </c>
      <c r="R146" s="120" t="s">
        <v>429</v>
      </c>
      <c r="S146" s="120" t="s">
        <v>429</v>
      </c>
      <c r="T146" s="120" t="s">
        <v>429</v>
      </c>
      <c r="U146" s="120" t="s">
        <v>429</v>
      </c>
      <c r="V146" s="120" t="s">
        <v>429</v>
      </c>
      <c r="W146" s="120">
        <v>2.5914245188476525E-3</v>
      </c>
      <c r="X146" s="120">
        <v>3.9009597515583572E-4</v>
      </c>
      <c r="Y146" s="120">
        <v>7.0387565396594874E-4</v>
      </c>
      <c r="Z146" s="120">
        <v>2.4680124048350691E-4</v>
      </c>
      <c r="AA146" s="120">
        <v>8.2229084752251836E-4</v>
      </c>
      <c r="AB146" s="120">
        <v>2.1630637171278096E-3</v>
      </c>
      <c r="AC146" s="120">
        <v>5.182849037695305E-4</v>
      </c>
      <c r="AD146" s="120">
        <v>2.4859305885536295E-5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19.687570769071886</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0.42823580609301731</v>
      </c>
      <c r="J148" s="120">
        <v>0.794787636108647</v>
      </c>
      <c r="K148" s="120">
        <v>1.0505249740912497</v>
      </c>
      <c r="L148" s="120" t="s">
        <v>429</v>
      </c>
      <c r="M148" s="120" t="s">
        <v>431</v>
      </c>
      <c r="N148" s="120">
        <v>2.6682099583864591</v>
      </c>
      <c r="O148" s="120">
        <v>1.2304221109804022E-2</v>
      </c>
      <c r="P148" s="120" t="s">
        <v>431</v>
      </c>
      <c r="Q148" s="120" t="s">
        <v>429</v>
      </c>
      <c r="R148" s="120" t="s">
        <v>429</v>
      </c>
      <c r="S148" s="120" t="s">
        <v>429</v>
      </c>
      <c r="T148" s="120" t="s">
        <v>429</v>
      </c>
      <c r="U148" s="120" t="s">
        <v>429</v>
      </c>
      <c r="V148" s="120" t="s">
        <v>429</v>
      </c>
      <c r="W148" s="120" t="s">
        <v>431</v>
      </c>
      <c r="X148" s="120">
        <v>8.8675502332639998E-4</v>
      </c>
      <c r="Y148" s="120">
        <v>8.8675502332639998E-4</v>
      </c>
      <c r="Z148" s="120">
        <v>8.8675502332639998E-4</v>
      </c>
      <c r="AA148" s="120">
        <v>8.8675502332639998E-4</v>
      </c>
      <c r="AB148" s="120">
        <v>3.5470200933055999E-3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0.23946039081683232</v>
      </c>
      <c r="J149" s="120">
        <v>0.44344516817931895</v>
      </c>
      <c r="K149" s="120">
        <v>0.88689033635863823</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200.39708570781139</v>
      </c>
      <c r="F152" s="127">
        <f t="shared" ref="F152:AD152" si="1">SUM(F$141, F$151, IF(AND(ISNUMBER(SEARCH($B$4,"AT|BE|CH|GB|IE|LT|LU|NL")),SUM(F$143:F$149)&gt;0),SUM(F$143:F$149)-SUM(F$27:F$33),0))</f>
        <v>331.03235367433268</v>
      </c>
      <c r="G152" s="127">
        <f t="shared" si="1"/>
        <v>72.918540691516881</v>
      </c>
      <c r="H152" s="127">
        <f t="shared" si="1"/>
        <v>61.793337399351422</v>
      </c>
      <c r="I152" s="127">
        <f t="shared" si="1"/>
        <v>26.52168385326906</v>
      </c>
      <c r="J152" s="127">
        <f t="shared" si="1"/>
        <v>40.260479365945955</v>
      </c>
      <c r="K152" s="127">
        <f t="shared" si="1"/>
        <v>52.568274213559683</v>
      </c>
      <c r="L152" s="127">
        <f t="shared" si="1"/>
        <v>0</v>
      </c>
      <c r="M152" s="127">
        <f t="shared" si="1"/>
        <v>1223.6411405895278</v>
      </c>
      <c r="N152" s="127">
        <f t="shared" si="1"/>
        <v>222.68121820754098</v>
      </c>
      <c r="O152" s="127">
        <f t="shared" si="1"/>
        <v>1.7547598247181619</v>
      </c>
      <c r="P152" s="127">
        <f t="shared" si="1"/>
        <v>2.1643509983505109</v>
      </c>
      <c r="Q152" s="127">
        <f t="shared" si="1"/>
        <v>0</v>
      </c>
      <c r="R152" s="127">
        <f t="shared" si="1"/>
        <v>0</v>
      </c>
      <c r="S152" s="127">
        <f t="shared" si="1"/>
        <v>0</v>
      </c>
      <c r="T152" s="127">
        <f t="shared" si="1"/>
        <v>0</v>
      </c>
      <c r="U152" s="127">
        <f t="shared" si="1"/>
        <v>0</v>
      </c>
      <c r="V152" s="127">
        <f t="shared" si="1"/>
        <v>0</v>
      </c>
      <c r="W152" s="127">
        <f t="shared" si="1"/>
        <v>125.2429208588284</v>
      </c>
      <c r="X152" s="127">
        <f t="shared" si="1"/>
        <v>6.2953470527945337</v>
      </c>
      <c r="Y152" s="127">
        <f t="shared" si="1"/>
        <v>6.3925394301883465</v>
      </c>
      <c r="Z152" s="127">
        <f t="shared" si="1"/>
        <v>3.7224393791110693</v>
      </c>
      <c r="AA152" s="127">
        <f t="shared" si="1"/>
        <v>2.6982662287945942</v>
      </c>
      <c r="AB152" s="127">
        <f t="shared" si="1"/>
        <v>19.108265665140351</v>
      </c>
      <c r="AC152" s="127">
        <f t="shared" si="1"/>
        <v>82.891487495234443</v>
      </c>
      <c r="AD152" s="127">
        <f t="shared" si="1"/>
        <v>47.230950779791691</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200.39708570781139</v>
      </c>
      <c r="F154" s="127">
        <f>SUM(F$141, F$153, -1 * IF(OR($B$6=2005,$B$6&gt;=2020),SUM(F$99:F$122),0), IF(AND(ISNUMBER(SEARCH($B$4,"AT|BE|CH|GB|IE|LT|LU|NL")),SUM(F$143:F$149)&gt;0),SUM(F$143:F$149)-SUM(F$27:F$33),0))</f>
        <v>331.03235367433268</v>
      </c>
      <c r="G154" s="127">
        <f>SUM(G$141, G$153, IF(AND(ISNUMBER(SEARCH($B$4,"AT|BE|CH|GB|IE|LT|LU|NL")),SUM(G$143:G$149)&gt;0),SUM(G$143:G$149)-SUM(G$27:G$33),0))</f>
        <v>72.918540691516881</v>
      </c>
      <c r="H154" s="127">
        <f>SUM(H$141, H$153, IF(AND(ISNUMBER(SEARCH($B$4,"AT|BE|CH|GB|IE|LT|LU|NL")),SUM(H$143:H$149)&gt;0),SUM(H$143:H$149)-SUM(H$27:H$33),0))</f>
        <v>61.793337399351422</v>
      </c>
      <c r="I154" s="127">
        <f t="shared" ref="I154:AD154" si="2">SUM(I$141, I$153, IF(AND(ISNUMBER(SEARCH($B$4,"AT|BE|CH|GB|IE|LT|LU|NL")),SUM(I$143:I$149)&gt;0),SUM(I$143:I$149)-SUM(I$27:I$33),0))</f>
        <v>26.52168385326906</v>
      </c>
      <c r="J154" s="127">
        <f t="shared" si="2"/>
        <v>40.260479365945955</v>
      </c>
      <c r="K154" s="127">
        <f t="shared" si="2"/>
        <v>52.568274213559683</v>
      </c>
      <c r="L154" s="127">
        <f t="shared" si="2"/>
        <v>0</v>
      </c>
      <c r="M154" s="127">
        <f t="shared" si="2"/>
        <v>1223.6411405895278</v>
      </c>
      <c r="N154" s="127">
        <f t="shared" si="2"/>
        <v>222.68121820754098</v>
      </c>
      <c r="O154" s="127">
        <f t="shared" si="2"/>
        <v>1.7547598247181619</v>
      </c>
      <c r="P154" s="127">
        <f t="shared" si="2"/>
        <v>2.1643509983505109</v>
      </c>
      <c r="Q154" s="127">
        <f t="shared" si="2"/>
        <v>0</v>
      </c>
      <c r="R154" s="127">
        <f t="shared" si="2"/>
        <v>0</v>
      </c>
      <c r="S154" s="127">
        <f t="shared" si="2"/>
        <v>0</v>
      </c>
      <c r="T154" s="127">
        <f t="shared" si="2"/>
        <v>0</v>
      </c>
      <c r="U154" s="127">
        <f t="shared" si="2"/>
        <v>0</v>
      </c>
      <c r="V154" s="127">
        <f t="shared" si="2"/>
        <v>0</v>
      </c>
      <c r="W154" s="127">
        <f t="shared" si="2"/>
        <v>125.2429208588284</v>
      </c>
      <c r="X154" s="127">
        <f t="shared" si="2"/>
        <v>6.2953470527945337</v>
      </c>
      <c r="Y154" s="127">
        <f t="shared" si="2"/>
        <v>6.3925394301883465</v>
      </c>
      <c r="Z154" s="127">
        <f t="shared" si="2"/>
        <v>3.7224393791110693</v>
      </c>
      <c r="AA154" s="127">
        <f t="shared" si="2"/>
        <v>2.6982662287945942</v>
      </c>
      <c r="AB154" s="127">
        <f t="shared" si="2"/>
        <v>19.108265665140351</v>
      </c>
      <c r="AC154" s="127">
        <f t="shared" si="2"/>
        <v>82.891487495234443</v>
      </c>
      <c r="AD154" s="127">
        <f t="shared" si="2"/>
        <v>47.230950779791691</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2.4057075247343334</v>
      </c>
      <c r="F157" s="130">
        <v>0.17498552061074588</v>
      </c>
      <c r="G157" s="130">
        <v>0.24233391250826991</v>
      </c>
      <c r="H157" s="130">
        <v>1.6508427033423265E-3</v>
      </c>
      <c r="I157" s="130">
        <v>0.26245152226203344</v>
      </c>
      <c r="J157" s="130">
        <v>0.26245152226203344</v>
      </c>
      <c r="K157" s="130">
        <v>0.26245152226203344</v>
      </c>
      <c r="L157" s="130" t="s">
        <v>429</v>
      </c>
      <c r="M157" s="130">
        <v>0.37142920140563118</v>
      </c>
      <c r="N157" s="130">
        <v>2.099612178096268E-4</v>
      </c>
      <c r="O157" s="130">
        <v>2.099612178096268E-4</v>
      </c>
      <c r="P157" s="130">
        <v>7.3486426233369367E-5</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10498.060890481338</v>
      </c>
      <c r="AG157" s="95"/>
      <c r="AH157" s="95"/>
      <c r="AI157" s="95"/>
      <c r="AJ157" s="95"/>
      <c r="AK157" s="95"/>
      <c r="AL157" s="92" t="s">
        <v>50</v>
      </c>
    </row>
    <row r="158" spans="1:38" s="1" customFormat="1" ht="26.25" customHeight="1" x14ac:dyDescent="0.25">
      <c r="A158" s="92" t="s">
        <v>328</v>
      </c>
      <c r="B158" s="92" t="s">
        <v>331</v>
      </c>
      <c r="C158" s="93" t="s">
        <v>332</v>
      </c>
      <c r="D158" s="94"/>
      <c r="E158" s="130">
        <v>7.5230792068788507E-2</v>
      </c>
      <c r="F158" s="130">
        <v>7.1254058226535274E-3</v>
      </c>
      <c r="G158" s="130">
        <v>6.7534639083924129E-3</v>
      </c>
      <c r="H158" s="130">
        <v>4.6006382268411966E-5</v>
      </c>
      <c r="I158" s="130">
        <v>7.3141099607295108E-3</v>
      </c>
      <c r="J158" s="130">
        <v>7.3141099607295108E-3</v>
      </c>
      <c r="K158" s="130">
        <v>7.3141099607295108E-3</v>
      </c>
      <c r="L158" s="130" t="s">
        <v>429</v>
      </c>
      <c r="M158" s="130">
        <v>2.9021482170731985E-2</v>
      </c>
      <c r="N158" s="130">
        <v>5.8512879685836088E-6</v>
      </c>
      <c r="O158" s="130">
        <v>5.8512879685836088E-6</v>
      </c>
      <c r="P158" s="130">
        <v>2.0479507890042633E-6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292.56439842918047</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2021-02-10T18:42:32Z</dcterms:modified>
</cp:coreProperties>
</file>