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<sst xmlns="http://schemas.openxmlformats.org/spreadsheetml/2006/main" count="3460" uniqueCount="437">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</sst>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xmlns=""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2" activePane="bottomRight" state="frozen"/>
      <selection pane="topRight" activeCell="E1" sqref="E1"/>
      <selection pane="bottomLeft" activeCell="A14" sqref="A14"/>
      <selection pane="bottomRight" activeCell="E153" sqref="E153"/>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2010</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37" t="str">
        <f>B4&amp;": "&amp;B5&amp;": "&amp;B6</f>
        <v>AT: 10.02.2021: 2010</v>
      </c>
      <c r="B10" s="140" t="s">
        <v>9</v>
      </c>
      <c r="C10" s="141"/>
      <c r="D10" s="142"/>
      <c r="E10" s="149" t="s">
        <v>10</v>
      </c>
      <c r="F10" s="150"/>
      <c r="G10" s="150"/>
      <c r="H10" s="151"/>
      <c r="I10" s="149" t="s">
        <v>11</v>
      </c>
      <c r="J10" s="150"/>
      <c r="K10" s="150"/>
      <c r="L10" s="151"/>
      <c r="M10" s="155" t="s">
        <v>12</v>
      </c>
      <c r="N10" s="149" t="s">
        <v>13</v>
      </c>
      <c r="O10" s="150"/>
      <c r="P10" s="151"/>
      <c r="Q10" s="149" t="s">
        <v>14</v>
      </c>
      <c r="R10" s="150"/>
      <c r="S10" s="150"/>
      <c r="T10" s="150"/>
      <c r="U10" s="150"/>
      <c r="V10" s="151"/>
      <c r="W10" s="149" t="s">
        <v>367</v>
      </c>
      <c r="X10" s="150"/>
      <c r="Y10" s="150"/>
      <c r="Z10" s="150"/>
      <c r="AA10" s="150"/>
      <c r="AB10" s="150"/>
      <c r="AC10" s="150"/>
      <c r="AD10" s="151"/>
      <c r="AE10" s="118"/>
      <c r="AF10" s="157" t="s">
        <v>384</v>
      </c>
      <c r="AG10" s="157"/>
      <c r="AH10" s="157"/>
      <c r="AI10" s="157"/>
      <c r="AJ10" s="157"/>
      <c r="AK10" s="157"/>
      <c r="AL10" s="157"/>
    </row>
    <row r="11" spans="1:38" s="1" customFormat="1" ht="15" customHeight="1" x14ac:dyDescent="0.25">
      <c r="A11" s="138"/>
      <c r="B11" s="143"/>
      <c r="C11" s="144"/>
      <c r="D11" s="145"/>
      <c r="E11" s="152"/>
      <c r="F11" s="153"/>
      <c r="G11" s="153"/>
      <c r="H11" s="154"/>
      <c r="I11" s="152"/>
      <c r="J11" s="153"/>
      <c r="K11" s="153"/>
      <c r="L11" s="154"/>
      <c r="M11" s="156"/>
      <c r="N11" s="152"/>
      <c r="O11" s="153"/>
      <c r="P11" s="154"/>
      <c r="Q11" s="152"/>
      <c r="R11" s="153"/>
      <c r="S11" s="153"/>
      <c r="T11" s="153"/>
      <c r="U11" s="153"/>
      <c r="V11" s="154"/>
      <c r="W11" s="114"/>
      <c r="X11" s="158" t="s">
        <v>32</v>
      </c>
      <c r="Y11" s="159"/>
      <c r="Z11" s="159"/>
      <c r="AA11" s="159"/>
      <c r="AB11" s="160"/>
      <c r="AC11" s="115"/>
      <c r="AD11" s="117"/>
      <c r="AE11" s="116"/>
      <c r="AF11" s="157"/>
      <c r="AG11" s="157"/>
      <c r="AH11" s="157"/>
      <c r="AI11" s="157"/>
      <c r="AJ11" s="157"/>
      <c r="AK11" s="157"/>
      <c r="AL11" s="157"/>
    </row>
    <row r="12" spans="1:38" s="1" customFormat="1" ht="52.5" customHeight="1" x14ac:dyDescent="0.25">
      <c r="A12" s="139"/>
      <c r="B12" s="146"/>
      <c r="C12" s="147"/>
      <c r="D12" s="148"/>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11.104890352346883</v>
      </c>
      <c r="F14" s="120">
        <v>0.35280810727283785</v>
      </c>
      <c r="G14" s="120">
        <v>2.1179914498589434</v>
      </c>
      <c r="H14" s="120">
        <v>0.37489905708398008</v>
      </c>
      <c r="I14" s="120">
        <v>1.003039248404634</v>
      </c>
      <c r="J14" s="120">
        <v>1.2000407816526379</v>
      </c>
      <c r="K14" s="120">
        <v>1.321232155052638</v>
      </c>
      <c r="L14" s="120" t="s">
        <v>429</v>
      </c>
      <c r="M14" s="120">
        <v>4.370496989464713</v>
      </c>
      <c r="N14" s="120">
        <v>2.0848685564029106</v>
      </c>
      <c r="O14" s="120">
        <v>0.14124622749164842</v>
      </c>
      <c r="P14" s="120">
        <v>0.19290400446340072</v>
      </c>
      <c r="Q14" s="120" t="s">
        <v>429</v>
      </c>
      <c r="R14" s="120" t="s">
        <v>429</v>
      </c>
      <c r="S14" s="120" t="s">
        <v>429</v>
      </c>
      <c r="T14" s="120" t="s">
        <v>429</v>
      </c>
      <c r="U14" s="120" t="s">
        <v>429</v>
      </c>
      <c r="V14" s="120" t="s">
        <v>429</v>
      </c>
      <c r="W14" s="120">
        <v>1.3486699661444812</v>
      </c>
      <c r="X14" s="120">
        <v>1.8928012583371498E-2</v>
      </c>
      <c r="Y14" s="120">
        <v>1.185624994570641E-3</v>
      </c>
      <c r="Z14" s="120">
        <v>6.9463095445382447E-4</v>
      </c>
      <c r="AA14" s="120">
        <v>1.2552460558567478E-3</v>
      </c>
      <c r="AB14" s="120">
        <v>2.206351458825271E-2</v>
      </c>
      <c r="AC14" s="120">
        <v>0.44894556910707023</v>
      </c>
      <c r="AD14" s="120">
        <v>0.54697038387231434</v>
      </c>
      <c r="AE14" s="31"/>
      <c r="AF14" s="133">
        <v>8485.5233389304558</v>
      </c>
      <c r="AG14" s="133">
        <v>41470.691527800009</v>
      </c>
      <c r="AH14" s="133">
        <v>94453.496384325801</v>
      </c>
      <c r="AI14" s="133">
        <v>55302.278125162367</v>
      </c>
      <c r="AJ14" s="133">
        <v>17863.052999775064</v>
      </c>
      <c r="AK14" s="133"/>
      <c r="AL14" s="69" t="s">
        <v>50</v>
      </c>
    </row>
    <row r="15" spans="1:38" s="1" customFormat="1" ht="26.25" customHeight="1" x14ac:dyDescent="0.25">
      <c r="A15" s="49" t="s">
        <v>54</v>
      </c>
      <c r="B15" s="49" t="s">
        <v>55</v>
      </c>
      <c r="C15" s="50" t="s">
        <v>56</v>
      </c>
      <c r="D15" s="51"/>
      <c r="E15" s="120">
        <v>1.05</v>
      </c>
      <c r="F15" s="120" t="s">
        <v>433</v>
      </c>
      <c r="G15" s="120">
        <v>0.61899999999999999</v>
      </c>
      <c r="H15" s="120">
        <v>8.3644632203681443E-2</v>
      </c>
      <c r="I15" s="120">
        <v>3.7685052631578952E-2</v>
      </c>
      <c r="J15" s="120">
        <v>4.4751000000000006E-2</v>
      </c>
      <c r="K15" s="120">
        <v>4.7106315789473691E-2</v>
      </c>
      <c r="L15" s="120" t="s">
        <v>429</v>
      </c>
      <c r="M15" s="120">
        <v>0.313</v>
      </c>
      <c r="N15" s="120">
        <v>0.34182167179715062</v>
      </c>
      <c r="O15" s="120">
        <v>0.14748194995590802</v>
      </c>
      <c r="P15" s="120">
        <v>1.2818323097875646E-2</v>
      </c>
      <c r="Q15" s="120" t="s">
        <v>429</v>
      </c>
      <c r="R15" s="120" t="s">
        <v>429</v>
      </c>
      <c r="S15" s="120" t="s">
        <v>429</v>
      </c>
      <c r="T15" s="120" t="s">
        <v>429</v>
      </c>
      <c r="U15" s="120" t="s">
        <v>429</v>
      </c>
      <c r="V15" s="120" t="s">
        <v>429</v>
      </c>
      <c r="W15" s="120">
        <v>1.7910840077865729E-2</v>
      </c>
      <c r="X15" s="120">
        <v>8.7056351358908603E-5</v>
      </c>
      <c r="Y15" s="120">
        <v>8.064484596623057E-4</v>
      </c>
      <c r="Z15" s="120">
        <v>7.3909937025936983E-4</v>
      </c>
      <c r="AA15" s="120">
        <v>1.1022353070682682E-3</v>
      </c>
      <c r="AB15" s="120">
        <v>2.7348394883488529E-3</v>
      </c>
      <c r="AC15" s="120">
        <v>2.6203699870259466E-3</v>
      </c>
      <c r="AD15" s="120">
        <v>1.6119756070079159E-6</v>
      </c>
      <c r="AE15" s="31"/>
      <c r="AF15" s="133">
        <v>30411.396497020331</v>
      </c>
      <c r="AG15" s="133">
        <v>0</v>
      </c>
      <c r="AH15" s="133">
        <v>9002.5531882239993</v>
      </c>
      <c r="AI15" s="133">
        <v>0</v>
      </c>
      <c r="AJ15" s="133">
        <v>0</v>
      </c>
      <c r="AK15" s="133"/>
      <c r="AL15" s="69" t="s">
        <v>50</v>
      </c>
    </row>
    <row r="16" spans="1:38" s="1" customFormat="1" ht="26.25" customHeight="1" x14ac:dyDescent="0.25">
      <c r="A16" s="49" t="s">
        <v>54</v>
      </c>
      <c r="B16" s="49" t="s">
        <v>57</v>
      </c>
      <c r="C16" s="50" t="s">
        <v>58</v>
      </c>
      <c r="D16" s="51"/>
      <c r="E16" s="120">
        <v>0.64490780751300081</v>
      </c>
      <c r="F16" s="120">
        <v>2.149692691710003E-3</v>
      </c>
      <c r="G16" s="120">
        <v>1.2898156150260016E-3</v>
      </c>
      <c r="H16" s="120">
        <v>4.299385383420006E-3</v>
      </c>
      <c r="I16" s="120">
        <v>8.3499946325282515E-2</v>
      </c>
      <c r="J16" s="120">
        <v>8.3822400229039015E-2</v>
      </c>
      <c r="K16" s="120">
        <v>8.4037369498210016E-2</v>
      </c>
      <c r="L16" s="120" t="s">
        <v>429</v>
      </c>
      <c r="M16" s="120">
        <v>4.2993853834200055E-2</v>
      </c>
      <c r="N16" s="120">
        <v>6.4490780751300077E-6</v>
      </c>
      <c r="O16" s="120">
        <v>1.0748463458550016E-6</v>
      </c>
      <c r="P16" s="120">
        <v>4.2993853834200058E-4</v>
      </c>
      <c r="Q16" s="120" t="s">
        <v>429</v>
      </c>
      <c r="R16" s="120" t="s">
        <v>429</v>
      </c>
      <c r="S16" s="120" t="s">
        <v>429</v>
      </c>
      <c r="T16" s="120" t="s">
        <v>429</v>
      </c>
      <c r="U16" s="120" t="s">
        <v>429</v>
      </c>
      <c r="V16" s="120" t="s">
        <v>429</v>
      </c>
      <c r="W16" s="120">
        <v>8.5987707668400116E-4</v>
      </c>
      <c r="X16" s="120">
        <v>9.0756116911829593E-6</v>
      </c>
      <c r="Y16" s="120">
        <v>1.3613417536774435E-5</v>
      </c>
      <c r="Z16" s="120">
        <v>1.3613417536774435E-5</v>
      </c>
      <c r="AA16" s="120">
        <v>1.3613417536774435E-5</v>
      </c>
      <c r="AB16" s="120">
        <v>4.9915864301506259E-5</v>
      </c>
      <c r="AC16" s="120">
        <v>1.7197541533680021E-4</v>
      </c>
      <c r="AD16" s="120">
        <v>7.7388936901560109E-8</v>
      </c>
      <c r="AE16" s="31"/>
      <c r="AF16" s="133">
        <v>0</v>
      </c>
      <c r="AG16" s="133">
        <v>0</v>
      </c>
      <c r="AH16" s="133">
        <v>4299.3853834200054</v>
      </c>
      <c r="AI16" s="133">
        <v>36.606024500000011</v>
      </c>
      <c r="AJ16" s="133">
        <v>0</v>
      </c>
      <c r="AK16" s="133"/>
      <c r="AL16" s="69" t="s">
        <v>50</v>
      </c>
    </row>
    <row r="17" spans="1:38" s="2" customFormat="1" ht="26.25" customHeight="1" x14ac:dyDescent="0.25">
      <c r="A17" s="49" t="s">
        <v>54</v>
      </c>
      <c r="B17" s="49" t="s">
        <v>59</v>
      </c>
      <c r="C17" s="50" t="s">
        <v>60</v>
      </c>
      <c r="D17" s="51"/>
      <c r="E17" s="120">
        <v>4.4888792586734398</v>
      </c>
      <c r="F17" s="120">
        <v>0.24620026753347912</v>
      </c>
      <c r="G17" s="120">
        <v>4.9247718276031911</v>
      </c>
      <c r="H17" s="120">
        <v>2.0999384375537753E-2</v>
      </c>
      <c r="I17" s="120">
        <v>2.4349299809943745E-2</v>
      </c>
      <c r="J17" s="120">
        <v>2.9219159771932492E-2</v>
      </c>
      <c r="K17" s="120">
        <v>3.2465733079924994E-2</v>
      </c>
      <c r="L17" s="120" t="s">
        <v>429</v>
      </c>
      <c r="M17" s="120">
        <v>107.83311844546178</v>
      </c>
      <c r="N17" s="120">
        <v>0.15773641742604158</v>
      </c>
      <c r="O17" s="120">
        <v>3.4856310982934293E-3</v>
      </c>
      <c r="P17" s="120">
        <v>1.7957579849146258E-4</v>
      </c>
      <c r="Q17" s="120" t="s">
        <v>429</v>
      </c>
      <c r="R17" s="120" t="s">
        <v>429</v>
      </c>
      <c r="S17" s="120" t="s">
        <v>429</v>
      </c>
      <c r="T17" s="120" t="s">
        <v>429</v>
      </c>
      <c r="U17" s="120" t="s">
        <v>429</v>
      </c>
      <c r="V17" s="120" t="s">
        <v>429</v>
      </c>
      <c r="W17" s="120">
        <v>2.4721583192761382E-2</v>
      </c>
      <c r="X17" s="120">
        <v>8.9568268075488274E-5</v>
      </c>
      <c r="Y17" s="120">
        <v>1.8214352308913454E-4</v>
      </c>
      <c r="Z17" s="120">
        <v>5.2165724397350569E-5</v>
      </c>
      <c r="AA17" s="120">
        <v>4.2236122670932291E-5</v>
      </c>
      <c r="AB17" s="120">
        <v>3.661136382329057E-4</v>
      </c>
      <c r="AC17" s="120">
        <v>4.22490187323314E-3</v>
      </c>
      <c r="AD17" s="120">
        <v>4.8251504842686879E-2</v>
      </c>
      <c r="AE17" s="31"/>
      <c r="AF17" s="133">
        <v>408.16031013074871</v>
      </c>
      <c r="AG17" s="133">
        <v>3079.2051278283957</v>
      </c>
      <c r="AH17" s="133">
        <v>19882.205022096212</v>
      </c>
      <c r="AI17" s="133">
        <v>2.6436657473112759</v>
      </c>
      <c r="AJ17" s="133">
        <v>0</v>
      </c>
      <c r="AK17" s="133"/>
      <c r="AL17" s="69" t="s">
        <v>50</v>
      </c>
    </row>
    <row r="18" spans="1:38" s="2" customFormat="1" ht="26.25" customHeight="1" x14ac:dyDescent="0.25">
      <c r="A18" s="49" t="s">
        <v>54</v>
      </c>
      <c r="B18" s="49" t="s">
        <v>61</v>
      </c>
      <c r="C18" s="50" t="s">
        <v>62</v>
      </c>
      <c r="D18" s="51"/>
      <c r="E18" s="120">
        <v>0.19807883050991362</v>
      </c>
      <c r="F18" s="120">
        <v>2.7611505205282268E-3</v>
      </c>
      <c r="G18" s="120">
        <v>7.8963886346966508E-2</v>
      </c>
      <c r="H18" s="120">
        <v>4.4138068588741889E-3</v>
      </c>
      <c r="I18" s="120">
        <v>4.6615871725998485E-3</v>
      </c>
      <c r="J18" s="120">
        <v>5.5939046071198173E-3</v>
      </c>
      <c r="K18" s="120">
        <v>6.2154495634664632E-3</v>
      </c>
      <c r="L18" s="120" t="s">
        <v>429</v>
      </c>
      <c r="M18" s="120">
        <v>3.161555223473024E-2</v>
      </c>
      <c r="N18" s="120">
        <v>8.7932432645948739E-4</v>
      </c>
      <c r="O18" s="120">
        <v>1.7885395143157757E-3</v>
      </c>
      <c r="P18" s="120">
        <v>2.7116468986934005E-4</v>
      </c>
      <c r="Q18" s="120" t="s">
        <v>429</v>
      </c>
      <c r="R18" s="120" t="s">
        <v>429</v>
      </c>
      <c r="S18" s="120" t="s">
        <v>429</v>
      </c>
      <c r="T18" s="120" t="s">
        <v>429</v>
      </c>
      <c r="U18" s="120" t="s">
        <v>429</v>
      </c>
      <c r="V18" s="120" t="s">
        <v>429</v>
      </c>
      <c r="W18" s="120">
        <v>3.2017061736480577E-2</v>
      </c>
      <c r="X18" s="120">
        <v>4.7270922115460649E-5</v>
      </c>
      <c r="Y18" s="120">
        <v>9.4713763776284202E-5</v>
      </c>
      <c r="Z18" s="120">
        <v>2.653323372280498E-5</v>
      </c>
      <c r="AA18" s="120">
        <v>2.1177836644288917E-5</v>
      </c>
      <c r="AB18" s="120">
        <v>1.8969575625883873E-4</v>
      </c>
      <c r="AC18" s="120">
        <v>6.8374484166754167E-4</v>
      </c>
      <c r="AD18" s="120">
        <v>1.2337769227193207E-2</v>
      </c>
      <c r="AE18" s="31"/>
      <c r="AF18" s="133">
        <v>256.29588184278776</v>
      </c>
      <c r="AG18" s="133">
        <v>67.957691273618678</v>
      </c>
      <c r="AH18" s="133">
        <v>3774.1705974997831</v>
      </c>
      <c r="AI18" s="133">
        <v>0</v>
      </c>
      <c r="AJ18" s="133">
        <v>0</v>
      </c>
      <c r="AK18" s="133"/>
      <c r="AL18" s="69" t="s">
        <v>50</v>
      </c>
    </row>
    <row r="19" spans="1:38" s="2" customFormat="1" ht="26.25" customHeight="1" x14ac:dyDescent="0.25">
      <c r="A19" s="49" t="s">
        <v>54</v>
      </c>
      <c r="B19" s="49" t="s">
        <v>63</v>
      </c>
      <c r="C19" s="50" t="s">
        <v>64</v>
      </c>
      <c r="D19" s="51"/>
      <c r="E19" s="120">
        <v>1.4869805705766133</v>
      </c>
      <c r="F19" s="120">
        <v>4.2718483329771954E-2</v>
      </c>
      <c r="G19" s="120">
        <v>0.36697421265391272</v>
      </c>
      <c r="H19" s="120">
        <v>3.9227594199650065E-2</v>
      </c>
      <c r="I19" s="120">
        <v>0.17741972740293532</v>
      </c>
      <c r="J19" s="120">
        <v>0.21286746100404624</v>
      </c>
      <c r="K19" s="120">
        <v>0.23650786931375023</v>
      </c>
      <c r="L19" s="120" t="s">
        <v>429</v>
      </c>
      <c r="M19" s="120">
        <v>0.45766201088035713</v>
      </c>
      <c r="N19" s="120">
        <v>0.37419621893382266</v>
      </c>
      <c r="O19" s="120">
        <v>1.7337956032162188E-2</v>
      </c>
      <c r="P19" s="120">
        <v>1.0490264358082549E-2</v>
      </c>
      <c r="Q19" s="120" t="s">
        <v>429</v>
      </c>
      <c r="R19" s="120" t="s">
        <v>429</v>
      </c>
      <c r="S19" s="120" t="s">
        <v>429</v>
      </c>
      <c r="T19" s="120" t="s">
        <v>429</v>
      </c>
      <c r="U19" s="120" t="s">
        <v>429</v>
      </c>
      <c r="V19" s="120" t="s">
        <v>429</v>
      </c>
      <c r="W19" s="120">
        <v>0.65045812817219839</v>
      </c>
      <c r="X19" s="120">
        <v>5.8799357855670673E-3</v>
      </c>
      <c r="Y19" s="120">
        <v>1.0748523580995003E-2</v>
      </c>
      <c r="Z19" s="120">
        <v>4.5103370598409609E-3</v>
      </c>
      <c r="AA19" s="120">
        <v>4.7734824592019854E-3</v>
      </c>
      <c r="AB19" s="120">
        <v>2.5912278885605017E-2</v>
      </c>
      <c r="AC19" s="120">
        <v>9.9630185221267473E-2</v>
      </c>
      <c r="AD19" s="120">
        <v>0.16143131357482296</v>
      </c>
      <c r="AE19" s="31"/>
      <c r="AF19" s="133">
        <v>1888.0944109814318</v>
      </c>
      <c r="AG19" s="133">
        <v>809.638059</v>
      </c>
      <c r="AH19" s="133">
        <v>18299.759686397498</v>
      </c>
      <c r="AI19" s="133">
        <v>3505.9217902211726</v>
      </c>
      <c r="AJ19" s="133">
        <v>4189.8409454914427</v>
      </c>
      <c r="AK19" s="133"/>
      <c r="AL19" s="69" t="s">
        <v>50</v>
      </c>
    </row>
    <row r="20" spans="1:38" s="2" customFormat="1" ht="26.25" customHeight="1" x14ac:dyDescent="0.25">
      <c r="A20" s="49" t="s">
        <v>54</v>
      </c>
      <c r="B20" s="49" t="s">
        <v>65</v>
      </c>
      <c r="C20" s="50" t="s">
        <v>66</v>
      </c>
      <c r="D20" s="51"/>
      <c r="E20" s="120">
        <v>5.0445417531310559</v>
      </c>
      <c r="F20" s="120">
        <v>0.24049731831025831</v>
      </c>
      <c r="G20" s="120">
        <v>1.1679999999999999</v>
      </c>
      <c r="H20" s="120">
        <v>6.9863146382008037E-2</v>
      </c>
      <c r="I20" s="120">
        <v>0.16374973263955978</v>
      </c>
      <c r="J20" s="120">
        <v>0.19914982275696727</v>
      </c>
      <c r="K20" s="120">
        <v>0.22127510890329702</v>
      </c>
      <c r="L20" s="120" t="s">
        <v>429</v>
      </c>
      <c r="M20" s="120">
        <v>1.8557636608610681</v>
      </c>
      <c r="N20" s="120">
        <v>0.86566340776140749</v>
      </c>
      <c r="O20" s="120">
        <v>0.1178416912472831</v>
      </c>
      <c r="P20" s="120">
        <v>7.5523408623564992E-2</v>
      </c>
      <c r="Q20" s="120" t="s">
        <v>429</v>
      </c>
      <c r="R20" s="120" t="s">
        <v>429</v>
      </c>
      <c r="S20" s="120" t="s">
        <v>429</v>
      </c>
      <c r="T20" s="120" t="s">
        <v>429</v>
      </c>
      <c r="U20" s="120" t="s">
        <v>429</v>
      </c>
      <c r="V20" s="120" t="s">
        <v>429</v>
      </c>
      <c r="W20" s="120">
        <v>0.67261379574500801</v>
      </c>
      <c r="X20" s="120">
        <v>8.6085818881828885E-4</v>
      </c>
      <c r="Y20" s="120">
        <v>1.959209800923685E-3</v>
      </c>
      <c r="Z20" s="120">
        <v>6.7984781590597573E-4</v>
      </c>
      <c r="AA20" s="120">
        <v>6.1053761894416618E-4</v>
      </c>
      <c r="AB20" s="120">
        <v>4.1104534245921167E-3</v>
      </c>
      <c r="AC20" s="120">
        <v>0.13451922906848959</v>
      </c>
      <c r="AD20" s="120">
        <v>0.66929616618271848</v>
      </c>
      <c r="AE20" s="31"/>
      <c r="AF20" s="133">
        <v>929.6517405300001</v>
      </c>
      <c r="AG20" s="133">
        <v>3547.5789001109497</v>
      </c>
      <c r="AH20" s="133">
        <v>34410.974398654122</v>
      </c>
      <c r="AI20" s="133">
        <v>35837.116243018107</v>
      </c>
      <c r="AJ20" s="133">
        <v>78.610539274380002</v>
      </c>
      <c r="AK20" s="133"/>
      <c r="AL20" s="69" t="s">
        <v>50</v>
      </c>
    </row>
    <row r="21" spans="1:38" s="2" customFormat="1" ht="26.25" customHeight="1" x14ac:dyDescent="0.25">
      <c r="A21" s="49" t="s">
        <v>54</v>
      </c>
      <c r="B21" s="49" t="s">
        <v>67</v>
      </c>
      <c r="C21" s="50" t="s">
        <v>68</v>
      </c>
      <c r="D21" s="51"/>
      <c r="E21" s="120">
        <v>0.91552915806388158</v>
      </c>
      <c r="F21" s="120">
        <v>1.7474643952777147E-2</v>
      </c>
      <c r="G21" s="120">
        <v>0.24197402265489568</v>
      </c>
      <c r="H21" s="120">
        <v>2.2875670753646528E-2</v>
      </c>
      <c r="I21" s="120">
        <v>3.9565559695053702E-2</v>
      </c>
      <c r="J21" s="120">
        <v>4.7477285044090857E-2</v>
      </c>
      <c r="K21" s="120">
        <v>5.2751768610115615E-2</v>
      </c>
      <c r="L21" s="120" t="s">
        <v>429</v>
      </c>
      <c r="M21" s="120">
        <v>0.17486647916819517</v>
      </c>
      <c r="N21" s="120">
        <v>1.2603977286038032E-2</v>
      </c>
      <c r="O21" s="120">
        <v>1.3604083350833923E-3</v>
      </c>
      <c r="P21" s="120">
        <v>9.2897160958793959E-4</v>
      </c>
      <c r="Q21" s="120" t="s">
        <v>429</v>
      </c>
      <c r="R21" s="120" t="s">
        <v>429</v>
      </c>
      <c r="S21" s="120" t="s">
        <v>429</v>
      </c>
      <c r="T21" s="120" t="s">
        <v>429</v>
      </c>
      <c r="U21" s="120" t="s">
        <v>429</v>
      </c>
      <c r="V21" s="120" t="s">
        <v>429</v>
      </c>
      <c r="W21" s="120">
        <v>6.0963926303333131E-2</v>
      </c>
      <c r="X21" s="120">
        <v>6.19460002606927E-4</v>
      </c>
      <c r="Y21" s="120">
        <v>1.2638251481599261E-3</v>
      </c>
      <c r="Z21" s="120">
        <v>3.320076644561258E-4</v>
      </c>
      <c r="AA21" s="120">
        <v>2.693577943778928E-4</v>
      </c>
      <c r="AB21" s="120">
        <v>2.4846506096008721E-3</v>
      </c>
      <c r="AC21" s="120">
        <v>8.8412461534004769E-3</v>
      </c>
      <c r="AD21" s="120">
        <v>2.9302101284001514E-2</v>
      </c>
      <c r="AE21" s="31"/>
      <c r="AF21" s="133">
        <v>2676.1840435801096</v>
      </c>
      <c r="AG21" s="133">
        <v>144.6520543</v>
      </c>
      <c r="AH21" s="133">
        <v>13524.751324595933</v>
      </c>
      <c r="AI21" s="133">
        <v>625.41195588497533</v>
      </c>
      <c r="AJ21" s="133">
        <v>3.9626661752917549</v>
      </c>
      <c r="AK21" s="133"/>
      <c r="AL21" s="69" t="s">
        <v>50</v>
      </c>
    </row>
    <row r="22" spans="1:38" s="2" customFormat="1" ht="26.25" customHeight="1" x14ac:dyDescent="0.25">
      <c r="A22" s="49" t="s">
        <v>54</v>
      </c>
      <c r="B22" s="52" t="s">
        <v>69</v>
      </c>
      <c r="C22" s="50" t="s">
        <v>70</v>
      </c>
      <c r="D22" s="51"/>
      <c r="E22" s="120">
        <v>6.142686246899471</v>
      </c>
      <c r="F22" s="120">
        <v>0.31984338398506368</v>
      </c>
      <c r="G22" s="120">
        <v>0.64957054344769305</v>
      </c>
      <c r="H22" s="120">
        <v>9.9909685738080803E-2</v>
      </c>
      <c r="I22" s="120">
        <v>5.6181212302561859E-2</v>
      </c>
      <c r="J22" s="120">
        <v>6.7415845397474236E-2</v>
      </c>
      <c r="K22" s="120">
        <v>7.4905600794082497E-2</v>
      </c>
      <c r="L22" s="120" t="s">
        <v>429</v>
      </c>
      <c r="M22" s="120">
        <v>16.221028362618483</v>
      </c>
      <c r="N22" s="120">
        <v>0.28440110000638008</v>
      </c>
      <c r="O22" s="120">
        <v>2.0573876660304923E-2</v>
      </c>
      <c r="P22" s="120">
        <v>0.14590594807971669</v>
      </c>
      <c r="Q22" s="120" t="s">
        <v>429</v>
      </c>
      <c r="R22" s="120" t="s">
        <v>429</v>
      </c>
      <c r="S22" s="120" t="s">
        <v>429</v>
      </c>
      <c r="T22" s="120" t="s">
        <v>429</v>
      </c>
      <c r="U22" s="120" t="s">
        <v>429</v>
      </c>
      <c r="V22" s="120" t="s">
        <v>429</v>
      </c>
      <c r="W22" s="120">
        <v>0.42060668854534156</v>
      </c>
      <c r="X22" s="120">
        <v>1.6694215734484835E-3</v>
      </c>
      <c r="Y22" s="120">
        <v>3.7771878846820915E-3</v>
      </c>
      <c r="Z22" s="120">
        <v>1.1685752148017032E-3</v>
      </c>
      <c r="AA22" s="120">
        <v>8.153340795695477E-4</v>
      </c>
      <c r="AB22" s="120">
        <v>7.4305187525018253E-3</v>
      </c>
      <c r="AC22" s="120">
        <v>7.2113250863785006E-2</v>
      </c>
      <c r="AD22" s="120">
        <v>0.36266575560325343</v>
      </c>
      <c r="AE22" s="31"/>
      <c r="AF22" s="133">
        <v>2169.1878557740006</v>
      </c>
      <c r="AG22" s="133">
        <v>3330.8751443843885</v>
      </c>
      <c r="AH22" s="133">
        <v>10859.085592560001</v>
      </c>
      <c r="AI22" s="133">
        <v>2870.2745359686346</v>
      </c>
      <c r="AJ22" s="133">
        <v>5035.4424656048932</v>
      </c>
      <c r="AK22" s="133"/>
      <c r="AL22" s="69" t="s">
        <v>50</v>
      </c>
    </row>
    <row r="23" spans="1:38" s="2" customFormat="1" ht="26.25" customHeight="1" x14ac:dyDescent="0.25">
      <c r="A23" s="49" t="s">
        <v>71</v>
      </c>
      <c r="B23" s="52" t="s">
        <v>394</v>
      </c>
      <c r="C23" s="50" t="s">
        <v>390</v>
      </c>
      <c r="D23" s="53"/>
      <c r="E23" s="120">
        <v>8.532712327366589</v>
      </c>
      <c r="F23" s="120">
        <v>0.91586826917979458</v>
      </c>
      <c r="G23" s="120">
        <v>7.3105892096574868E-3</v>
      </c>
      <c r="H23" s="120">
        <v>2.5609764437724072E-3</v>
      </c>
      <c r="I23" s="120">
        <v>0.37295031816107255</v>
      </c>
      <c r="J23" s="120">
        <v>0.37295031816107255</v>
      </c>
      <c r="K23" s="120">
        <v>0.37295031816107255</v>
      </c>
      <c r="L23" s="120" t="s">
        <v>429</v>
      </c>
      <c r="M23" s="120">
        <v>5.7836881321159499</v>
      </c>
      <c r="N23" s="120">
        <v>2.9800707660967106E-4</v>
      </c>
      <c r="O23" s="120">
        <v>2.8928354995260992E-4</v>
      </c>
      <c r="P23" s="120">
        <v>1.0124924248341345E-4</v>
      </c>
      <c r="Q23" s="120" t="s">
        <v>429</v>
      </c>
      <c r="R23" s="120" t="s">
        <v>429</v>
      </c>
      <c r="S23" s="120" t="s">
        <v>429</v>
      </c>
      <c r="T23" s="120" t="s">
        <v>429</v>
      </c>
      <c r="U23" s="120" t="s">
        <v>429</v>
      </c>
      <c r="V23" s="120" t="s">
        <v>429</v>
      </c>
      <c r="W23" s="120">
        <v>0.12112726386825204</v>
      </c>
      <c r="X23" s="120">
        <v>6.6781311488192958E-3</v>
      </c>
      <c r="Y23" s="120">
        <v>3.8598081943558182E-2</v>
      </c>
      <c r="Z23" s="120">
        <v>4.2588555651385099E-2</v>
      </c>
      <c r="AA23" s="120">
        <v>1.0579258942596656E-2</v>
      </c>
      <c r="AB23" s="120">
        <v>9.8444027686359251E-2</v>
      </c>
      <c r="AC23" s="120">
        <v>2.4225452773650413E-2</v>
      </c>
      <c r="AD23" s="120">
        <v>1.7219173487229034E-5</v>
      </c>
      <c r="AE23" s="31"/>
      <c r="AF23" s="133">
        <v>14464.177497630493</v>
      </c>
      <c r="AG23" s="133">
        <v>0</v>
      </c>
      <c r="AH23" s="133">
        <v>0</v>
      </c>
      <c r="AI23" s="133">
        <v>807.7826578510244</v>
      </c>
      <c r="AJ23" s="133">
        <v>58.75133243854367</v>
      </c>
      <c r="AK23" s="133"/>
      <c r="AL23" s="69" t="s">
        <v>50</v>
      </c>
    </row>
    <row r="24" spans="1:38" s="2" customFormat="1" ht="26.25" customHeight="1" x14ac:dyDescent="0.25">
      <c r="A24" s="49" t="s">
        <v>54</v>
      </c>
      <c r="B24" s="52" t="s">
        <v>72</v>
      </c>
      <c r="C24" s="50" t="s">
        <v>73</v>
      </c>
      <c r="D24" s="51"/>
      <c r="E24" s="120">
        <v>5.3411393743518767</v>
      </c>
      <c r="F24" s="120">
        <v>0.1507615294414186</v>
      </c>
      <c r="G24" s="120">
        <v>1.9594676197754244</v>
      </c>
      <c r="H24" s="120">
        <v>0.15750570757114343</v>
      </c>
      <c r="I24" s="120">
        <v>0.67877138420919991</v>
      </c>
      <c r="J24" s="120">
        <v>0.81452250626303979</v>
      </c>
      <c r="K24" s="120">
        <v>0.90502325429893327</v>
      </c>
      <c r="L24" s="120" t="s">
        <v>429</v>
      </c>
      <c r="M24" s="120">
        <v>2.4149882935158953</v>
      </c>
      <c r="N24" s="120">
        <v>0.64652900686938841</v>
      </c>
      <c r="O24" s="120">
        <v>6.2576118808014822E-2</v>
      </c>
      <c r="P24" s="120">
        <v>3.1835060501141654E-2</v>
      </c>
      <c r="Q24" s="120" t="s">
        <v>429</v>
      </c>
      <c r="R24" s="120" t="s">
        <v>429</v>
      </c>
      <c r="S24" s="120" t="s">
        <v>429</v>
      </c>
      <c r="T24" s="120" t="s">
        <v>429</v>
      </c>
      <c r="U24" s="120" t="s">
        <v>429</v>
      </c>
      <c r="V24" s="120" t="s">
        <v>429</v>
      </c>
      <c r="W24" s="120">
        <v>2.07069007904756</v>
      </c>
      <c r="X24" s="120">
        <v>2.2616373837960165E-2</v>
      </c>
      <c r="Y24" s="120">
        <v>3.7437560663538393E-2</v>
      </c>
      <c r="Z24" s="120">
        <v>1.2034689699516132E-2</v>
      </c>
      <c r="AA24" s="120">
        <v>1.0151619142350427E-2</v>
      </c>
      <c r="AB24" s="120">
        <v>8.2240243343365105E-2</v>
      </c>
      <c r="AC24" s="120">
        <v>0.32361973845594089</v>
      </c>
      <c r="AD24" s="120">
        <v>7.9377291408606998E-2</v>
      </c>
      <c r="AE24" s="31"/>
      <c r="AF24" s="133">
        <v>6861.7391275330801</v>
      </c>
      <c r="AG24" s="133">
        <v>0</v>
      </c>
      <c r="AH24" s="133">
        <v>27932.00146862007</v>
      </c>
      <c r="AI24" s="133">
        <v>22868.000398871969</v>
      </c>
      <c r="AJ24" s="133">
        <v>1851.9791847509734</v>
      </c>
      <c r="AK24" s="133"/>
      <c r="AL24" s="69" t="s">
        <v>50</v>
      </c>
    </row>
    <row r="25" spans="1:38" s="2" customFormat="1" ht="26.25" customHeight="1" x14ac:dyDescent="0.25">
      <c r="A25" s="49" t="s">
        <v>74</v>
      </c>
      <c r="B25" s="52" t="s">
        <v>75</v>
      </c>
      <c r="C25" s="28" t="s">
        <v>76</v>
      </c>
      <c r="D25" s="51"/>
      <c r="E25" s="120">
        <v>1.0646909578632757</v>
      </c>
      <c r="F25" s="120">
        <v>0.38502412747438375</v>
      </c>
      <c r="G25" s="120">
        <v>8.7569877824144923E-2</v>
      </c>
      <c r="H25" s="120">
        <v>5.965402406989766E-4</v>
      </c>
      <c r="I25" s="120">
        <v>9.4838165953077244E-2</v>
      </c>
      <c r="J25" s="120">
        <v>9.4838165953077244E-2</v>
      </c>
      <c r="K25" s="120">
        <v>9.4838165953077244E-2</v>
      </c>
      <c r="L25" s="120" t="s">
        <v>429</v>
      </c>
      <c r="M25" s="120">
        <v>1.4369935070482791</v>
      </c>
      <c r="N25" s="120">
        <v>7.5870532762461795E-5</v>
      </c>
      <c r="O25" s="120">
        <v>7.5870532762461795E-5</v>
      </c>
      <c r="P25" s="120">
        <v>2.655468646686163E-5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3793.5266381230899</v>
      </c>
      <c r="AG25" s="133"/>
      <c r="AH25" s="133"/>
      <c r="AI25" s="133"/>
      <c r="AJ25" s="133"/>
      <c r="AK25" s="133"/>
      <c r="AL25" s="69" t="s">
        <v>50</v>
      </c>
    </row>
    <row r="26" spans="1:38" s="2" customFormat="1" ht="26.25" customHeight="1" x14ac:dyDescent="0.25">
      <c r="A26" s="49" t="s">
        <v>74</v>
      </c>
      <c r="B26" s="49" t="s">
        <v>77</v>
      </c>
      <c r="C26" s="50" t="s">
        <v>78</v>
      </c>
      <c r="D26" s="51"/>
      <c r="E26" s="120">
        <v>7.6396810848685798E-2</v>
      </c>
      <c r="F26" s="120">
        <v>0.10058941239799112</v>
      </c>
      <c r="G26" s="120">
        <v>9.0792626632282304E-3</v>
      </c>
      <c r="H26" s="120">
        <v>1.2879307890258302E-4</v>
      </c>
      <c r="I26" s="120">
        <v>7.0930039076117571E-3</v>
      </c>
      <c r="J26" s="120">
        <v>7.0930039076117571E-3</v>
      </c>
      <c r="K26" s="120">
        <v>7.0930039076117571E-3</v>
      </c>
      <c r="L26" s="120" t="s">
        <v>429</v>
      </c>
      <c r="M26" s="120">
        <v>3.579058169573921</v>
      </c>
      <c r="N26" s="120">
        <v>1.7408477894310977E-5</v>
      </c>
      <c r="O26" s="120">
        <v>7.7508031879557744E-6</v>
      </c>
      <c r="P26" s="120">
        <v>2.712781115784521E-6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387.54015939778867</v>
      </c>
      <c r="AG26" s="133"/>
      <c r="AH26" s="133"/>
      <c r="AI26" s="133"/>
      <c r="AJ26" s="133"/>
      <c r="AK26" s="133"/>
      <c r="AL26" s="69" t="s">
        <v>50</v>
      </c>
    </row>
    <row r="27" spans="1:38" s="2" customFormat="1" ht="26.25" customHeight="1" x14ac:dyDescent="0.25">
      <c r="A27" s="49" t="s">
        <v>79</v>
      </c>
      <c r="B27" s="49" t="s">
        <v>80</v>
      </c>
      <c r="C27" s="50" t="s">
        <v>81</v>
      </c>
      <c r="D27" s="51"/>
      <c r="E27" s="120">
        <v>59.51719477010321</v>
      </c>
      <c r="F27" s="120">
        <v>5.7524378137294008</v>
      </c>
      <c r="G27" s="120">
        <v>7.0187454927480838E-2</v>
      </c>
      <c r="H27" s="120">
        <v>1.7764568514616732</v>
      </c>
      <c r="I27" s="120">
        <v>2.2777099706485675</v>
      </c>
      <c r="J27" s="120">
        <v>2.2777099706485675</v>
      </c>
      <c r="K27" s="120">
        <v>2.2777099706485675</v>
      </c>
      <c r="L27" s="120" t="s">
        <v>429</v>
      </c>
      <c r="M27" s="120">
        <v>66.137382466553234</v>
      </c>
      <c r="N27" s="120">
        <v>8.8388060547537495E-3</v>
      </c>
      <c r="O27" s="120">
        <v>3.4857279641079737E-3</v>
      </c>
      <c r="P27" s="120">
        <v>1.2200047874377905E-3</v>
      </c>
      <c r="Q27" s="120" t="s">
        <v>429</v>
      </c>
      <c r="R27" s="120" t="s">
        <v>429</v>
      </c>
      <c r="S27" s="120" t="s">
        <v>429</v>
      </c>
      <c r="T27" s="120" t="s">
        <v>429</v>
      </c>
      <c r="U27" s="120" t="s">
        <v>429</v>
      </c>
      <c r="V27" s="120" t="s">
        <v>429</v>
      </c>
      <c r="W27" s="120">
        <v>0.69198792532395015</v>
      </c>
      <c r="X27" s="120">
        <v>4.6461799645625683E-2</v>
      </c>
      <c r="Y27" s="120">
        <v>4.807600564923762E-2</v>
      </c>
      <c r="Z27" s="120">
        <v>2.5733512252494539E-2</v>
      </c>
      <c r="AA27" s="120">
        <v>5.0734728503227945E-2</v>
      </c>
      <c r="AB27" s="120">
        <v>0.17100604605058575</v>
      </c>
      <c r="AC27" s="120">
        <v>0.13839758506479002</v>
      </c>
      <c r="AD27" s="120">
        <v>6.3183577915518663E-4</v>
      </c>
      <c r="AE27" s="31"/>
      <c r="AF27" s="133">
        <v>175165.45068139865</v>
      </c>
      <c r="AG27" s="133"/>
      <c r="AH27" s="133">
        <v>373.34858354127516</v>
      </c>
      <c r="AI27" s="133">
        <v>9211.6945828960397</v>
      </c>
      <c r="AJ27" s="133"/>
      <c r="AK27" s="133"/>
      <c r="AL27" s="69" t="s">
        <v>50</v>
      </c>
    </row>
    <row r="28" spans="1:38" s="2" customFormat="1" ht="26.25" customHeight="1" x14ac:dyDescent="0.25">
      <c r="A28" s="49" t="s">
        <v>79</v>
      </c>
      <c r="B28" s="49" t="s">
        <v>82</v>
      </c>
      <c r="C28" s="50" t="s">
        <v>83</v>
      </c>
      <c r="D28" s="51"/>
      <c r="E28" s="120">
        <v>10.950082861848587</v>
      </c>
      <c r="F28" s="120">
        <v>0.19170730760835974</v>
      </c>
      <c r="G28" s="120">
        <v>9.460847056475985E-3</v>
      </c>
      <c r="H28" s="120">
        <v>1.3148101070997606E-2</v>
      </c>
      <c r="I28" s="120">
        <v>0.55535816532850035</v>
      </c>
      <c r="J28" s="120">
        <v>0.55535816532850035</v>
      </c>
      <c r="K28" s="120">
        <v>0.55535816532850035</v>
      </c>
      <c r="L28" s="120" t="s">
        <v>429</v>
      </c>
      <c r="M28" s="120">
        <v>4.0058905548373529</v>
      </c>
      <c r="N28" s="120">
        <v>3.931792580338765E-4</v>
      </c>
      <c r="O28" s="120">
        <v>3.592312209360397E-4</v>
      </c>
      <c r="P28" s="120">
        <v>1.2573092732761393E-4</v>
      </c>
      <c r="Q28" s="120" t="s">
        <v>429</v>
      </c>
      <c r="R28" s="120" t="s">
        <v>429</v>
      </c>
      <c r="S28" s="120" t="s">
        <v>429</v>
      </c>
      <c r="T28" s="120" t="s">
        <v>429</v>
      </c>
      <c r="U28" s="120" t="s">
        <v>429</v>
      </c>
      <c r="V28" s="120" t="s">
        <v>429</v>
      </c>
      <c r="W28" s="120">
        <v>7.8177283468605419E-2</v>
      </c>
      <c r="X28" s="120">
        <v>5.202551159383873E-3</v>
      </c>
      <c r="Y28" s="120">
        <v>5.2618814027369995E-3</v>
      </c>
      <c r="Z28" s="120">
        <v>2.5926851472893183E-3</v>
      </c>
      <c r="AA28" s="120">
        <v>5.4856318106444877E-3</v>
      </c>
      <c r="AB28" s="120">
        <v>1.8542749520054681E-2</v>
      </c>
      <c r="AC28" s="120">
        <v>1.5635456693721083E-2</v>
      </c>
      <c r="AD28" s="120">
        <v>7.6643735781233105E-5</v>
      </c>
      <c r="AE28" s="31"/>
      <c r="AF28" s="133">
        <v>17969.087533174214</v>
      </c>
      <c r="AG28" s="133"/>
      <c r="AH28" s="133">
        <v>0</v>
      </c>
      <c r="AI28" s="133">
        <v>1000.7586164363333</v>
      </c>
      <c r="AJ28" s="133"/>
      <c r="AK28" s="133"/>
      <c r="AL28" s="69" t="s">
        <v>50</v>
      </c>
    </row>
    <row r="29" spans="1:38" s="2" customFormat="1" ht="26.25" customHeight="1" x14ac:dyDescent="0.25">
      <c r="A29" s="49" t="s">
        <v>79</v>
      </c>
      <c r="B29" s="49" t="s">
        <v>84</v>
      </c>
      <c r="C29" s="50" t="s">
        <v>85</v>
      </c>
      <c r="D29" s="51"/>
      <c r="E29" s="120">
        <v>49.389793463450182</v>
      </c>
      <c r="F29" s="120">
        <v>1.4926624684992504</v>
      </c>
      <c r="G29" s="120">
        <v>4.7458696680376826E-2</v>
      </c>
      <c r="H29" s="120">
        <v>5.9873150088311532E-2</v>
      </c>
      <c r="I29" s="120">
        <v>0.93327697972451784</v>
      </c>
      <c r="J29" s="120">
        <v>0.93327697972451784</v>
      </c>
      <c r="K29" s="120">
        <v>0.93327697972451784</v>
      </c>
      <c r="L29" s="120" t="s">
        <v>429</v>
      </c>
      <c r="M29" s="120">
        <v>16.112889603433757</v>
      </c>
      <c r="N29" s="120">
        <v>1.8894695166725298E-3</v>
      </c>
      <c r="O29" s="120">
        <v>1.8771083551397964E-3</v>
      </c>
      <c r="P29" s="120">
        <v>6.5698792429892867E-4</v>
      </c>
      <c r="Q29" s="120" t="s">
        <v>429</v>
      </c>
      <c r="R29" s="120" t="s">
        <v>429</v>
      </c>
      <c r="S29" s="120" t="s">
        <v>429</v>
      </c>
      <c r="T29" s="120" t="s">
        <v>429</v>
      </c>
      <c r="U29" s="120" t="s">
        <v>429</v>
      </c>
      <c r="V29" s="120" t="s">
        <v>429</v>
      </c>
      <c r="W29" s="120">
        <v>0.77568660695171654</v>
      </c>
      <c r="X29" s="120">
        <v>8.1553659071484218E-3</v>
      </c>
      <c r="Y29" s="120">
        <v>4.9330105193456555E-2</v>
      </c>
      <c r="Z29" s="120">
        <v>5.5108749914972728E-2</v>
      </c>
      <c r="AA29" s="120">
        <v>1.269017009646765E-2</v>
      </c>
      <c r="AB29" s="120">
        <v>0.12528439111204531</v>
      </c>
      <c r="AC29" s="120">
        <v>0.15513732139034334</v>
      </c>
      <c r="AD29" s="120">
        <v>6.3540596050507309E-5</v>
      </c>
      <c r="AE29" s="31"/>
      <c r="AF29" s="133">
        <v>93858.15691428796</v>
      </c>
      <c r="AG29" s="133"/>
      <c r="AH29" s="133">
        <v>79.713541112960115</v>
      </c>
      <c r="AI29" s="133">
        <v>5422.4162420742668</v>
      </c>
      <c r="AJ29" s="133"/>
      <c r="AK29" s="133"/>
      <c r="AL29" s="69" t="s">
        <v>50</v>
      </c>
    </row>
    <row r="30" spans="1:38" s="2" customFormat="1" ht="26.25" customHeight="1" x14ac:dyDescent="0.25">
      <c r="A30" s="49" t="s">
        <v>79</v>
      </c>
      <c r="B30" s="49" t="s">
        <v>86</v>
      </c>
      <c r="C30" s="50" t="s">
        <v>87</v>
      </c>
      <c r="D30" s="51"/>
      <c r="E30" s="120">
        <v>0.25293899287340998</v>
      </c>
      <c r="F30" s="120">
        <v>2.1341652461703045</v>
      </c>
      <c r="G30" s="120">
        <v>4.5394222875734253E-4</v>
      </c>
      <c r="H30" s="120">
        <v>2.3231865766028675E-3</v>
      </c>
      <c r="I30" s="120">
        <v>0.10888682606375681</v>
      </c>
      <c r="J30" s="120">
        <v>0.10888682606375681</v>
      </c>
      <c r="K30" s="120">
        <v>0.10888682606375681</v>
      </c>
      <c r="L30" s="120" t="s">
        <v>429</v>
      </c>
      <c r="M30" s="120">
        <v>8.6901395665319647</v>
      </c>
      <c r="N30" s="120">
        <v>1.8058924353779674E-4</v>
      </c>
      <c r="O30" s="120">
        <v>3.611784870755935E-5</v>
      </c>
      <c r="P30" s="120">
        <v>1.2641247047645773E-5</v>
      </c>
      <c r="Q30" s="120" t="s">
        <v>429</v>
      </c>
      <c r="R30" s="120" t="s">
        <v>429</v>
      </c>
      <c r="S30" s="120" t="s">
        <v>429</v>
      </c>
      <c r="T30" s="120" t="s">
        <v>429</v>
      </c>
      <c r="U30" s="120" t="s">
        <v>429</v>
      </c>
      <c r="V30" s="120" t="s">
        <v>429</v>
      </c>
      <c r="W30" s="120">
        <v>1.0341656162815698E-2</v>
      </c>
      <c r="X30" s="120">
        <v>4.7519806461877547E-4</v>
      </c>
      <c r="Y30" s="120">
        <v>5.93240021717722E-4</v>
      </c>
      <c r="Z30" s="120">
        <v>3.7057549246762662E-4</v>
      </c>
      <c r="AA30" s="120">
        <v>6.5589993115005001E-4</v>
      </c>
      <c r="AB30" s="120">
        <v>2.0949135099541743E-3</v>
      </c>
      <c r="AC30" s="120">
        <v>2.0683312325631398E-3</v>
      </c>
      <c r="AD30" s="120">
        <v>1.1858564891494227E-5</v>
      </c>
      <c r="AE30" s="31"/>
      <c r="AF30" s="133">
        <v>1805.8924353779676</v>
      </c>
      <c r="AG30" s="133"/>
      <c r="AH30" s="133">
        <v>0</v>
      </c>
      <c r="AI30" s="133">
        <v>103.11716550313042</v>
      </c>
      <c r="AJ30" s="133"/>
      <c r="AK30" s="133"/>
      <c r="AL30" s="69" t="s">
        <v>50</v>
      </c>
    </row>
    <row r="31" spans="1:38" s="2" customFormat="1" ht="26.25" customHeight="1" x14ac:dyDescent="0.25">
      <c r="A31" s="49" t="s">
        <v>79</v>
      </c>
      <c r="B31" s="49" t="s">
        <v>88</v>
      </c>
      <c r="C31" s="50" t="s">
        <v>89</v>
      </c>
      <c r="D31" s="51"/>
      <c r="E31" s="120" t="s">
        <v>431</v>
      </c>
      <c r="F31" s="120">
        <v>0.61464592136861218</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1261.62389698266</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0.66052727228591812</v>
      </c>
      <c r="J32" s="120">
        <v>1.2191763727869809</v>
      </c>
      <c r="K32" s="120">
        <v>1.6192322897086613</v>
      </c>
      <c r="L32" s="120" t="s">
        <v>429</v>
      </c>
      <c r="M32" s="120" t="s">
        <v>431</v>
      </c>
      <c r="N32" s="120">
        <v>4.0281819071464717</v>
      </c>
      <c r="O32" s="120">
        <v>1.8717761165773148E-2</v>
      </c>
      <c r="P32" s="120" t="s">
        <v>431</v>
      </c>
      <c r="Q32" s="120" t="s">
        <v>429</v>
      </c>
      <c r="R32" s="120" t="s">
        <v>429</v>
      </c>
      <c r="S32" s="120" t="s">
        <v>429</v>
      </c>
      <c r="T32" s="120" t="s">
        <v>429</v>
      </c>
      <c r="U32" s="120" t="s">
        <v>429</v>
      </c>
      <c r="V32" s="120" t="s">
        <v>429</v>
      </c>
      <c r="W32" s="120" t="s">
        <v>431</v>
      </c>
      <c r="X32" s="120">
        <v>1.7690789626379991E-3</v>
      </c>
      <c r="Y32" s="120">
        <v>1.7690789626379991E-3</v>
      </c>
      <c r="Z32" s="120">
        <v>1.7690789626379991E-3</v>
      </c>
      <c r="AA32" s="120">
        <v>1.7690789626379991E-3</v>
      </c>
      <c r="AB32" s="120">
        <v>7.0763158505519966E-3</v>
      </c>
      <c r="AC32" s="120" t="s">
        <v>431</v>
      </c>
      <c r="AD32" s="120" t="s">
        <v>431</v>
      </c>
      <c r="AE32" s="31"/>
      <c r="AF32" s="133"/>
      <c r="AG32" s="133"/>
      <c r="AH32" s="133"/>
      <c r="AI32" s="133"/>
      <c r="AJ32" s="133"/>
      <c r="AK32" s="133">
        <v>58486.078332300953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0.36529171561523771</v>
      </c>
      <c r="J33" s="120">
        <v>0.67646614002821825</v>
      </c>
      <c r="K33" s="120">
        <v>1.352932280056435</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58486.078332300953</v>
      </c>
      <c r="AL33" s="69" t="s">
        <v>414</v>
      </c>
    </row>
    <row r="34" spans="1:38" s="2" customFormat="1" ht="26.25" customHeight="1" x14ac:dyDescent="0.25">
      <c r="A34" s="49" t="s">
        <v>71</v>
      </c>
      <c r="B34" s="49" t="s">
        <v>94</v>
      </c>
      <c r="C34" s="50" t="s">
        <v>95</v>
      </c>
      <c r="D34" s="51"/>
      <c r="E34" s="120">
        <v>1.5087032761974486</v>
      </c>
      <c r="F34" s="120">
        <v>0.18728533507553402</v>
      </c>
      <c r="G34" s="120">
        <v>5.6684410851623637E-2</v>
      </c>
      <c r="H34" s="120">
        <v>4.1185127861864782E-4</v>
      </c>
      <c r="I34" s="120">
        <v>0.33833510714251291</v>
      </c>
      <c r="J34" s="120">
        <v>0.70128510714251291</v>
      </c>
      <c r="K34" s="120">
        <v>1.7382851071425129</v>
      </c>
      <c r="L34" s="120" t="s">
        <v>429</v>
      </c>
      <c r="M34" s="120">
        <v>1.1478520451851506</v>
      </c>
      <c r="N34" s="120">
        <v>4.4666716800696629E-4</v>
      </c>
      <c r="O34" s="120">
        <v>6.3154515862101976E-5</v>
      </c>
      <c r="P34" s="120">
        <v>6.2519708128245917E-5</v>
      </c>
      <c r="Q34" s="120" t="s">
        <v>429</v>
      </c>
      <c r="R34" s="120" t="s">
        <v>429</v>
      </c>
      <c r="S34" s="120" t="s">
        <v>429</v>
      </c>
      <c r="T34" s="120" t="s">
        <v>429</v>
      </c>
      <c r="U34" s="120" t="s">
        <v>429</v>
      </c>
      <c r="V34" s="120" t="s">
        <v>429</v>
      </c>
      <c r="W34" s="120">
        <v>1.7233858848400056E-2</v>
      </c>
      <c r="X34" s="120">
        <v>8.6104033019948623E-4</v>
      </c>
      <c r="Y34" s="120">
        <v>5.2140775550968783E-3</v>
      </c>
      <c r="Z34" s="120">
        <v>5.8263729010165069E-3</v>
      </c>
      <c r="AA34" s="120">
        <v>1.3393960691991944E-3</v>
      </c>
      <c r="AB34" s="120">
        <v>1.3240886855512066E-2</v>
      </c>
      <c r="AC34" s="120">
        <v>3.4467717696800119E-3</v>
      </c>
      <c r="AD34" s="120">
        <v>2.1333075686228338E-6</v>
      </c>
      <c r="AE34" s="31"/>
      <c r="AF34" s="133">
        <v>1919.1083758908244</v>
      </c>
      <c r="AG34" s="133">
        <v>4.5874719156084245</v>
      </c>
      <c r="AH34" s="133">
        <v>0</v>
      </c>
      <c r="AI34" s="133">
        <v>107.2939881102027</v>
      </c>
      <c r="AJ34" s="133">
        <v>7.8543452660856206</v>
      </c>
      <c r="AK34" s="133"/>
      <c r="AL34" s="69" t="s">
        <v>50</v>
      </c>
    </row>
    <row r="35" spans="1:38" s="6" customFormat="1" ht="26.25" customHeight="1" x14ac:dyDescent="0.25">
      <c r="A35" s="49" t="s">
        <v>96</v>
      </c>
      <c r="B35" s="49" t="s">
        <v>97</v>
      </c>
      <c r="C35" s="50" t="s">
        <v>98</v>
      </c>
      <c r="D35" s="51"/>
      <c r="E35" s="120">
        <v>0.94949930785246484</v>
      </c>
      <c r="F35" s="120">
        <v>0.23973265826034015</v>
      </c>
      <c r="G35" s="120">
        <v>2.0748172825860011E-2</v>
      </c>
      <c r="H35" s="120">
        <v>2.0495720989241429E-4</v>
      </c>
      <c r="I35" s="120">
        <v>4.0895198236112928E-2</v>
      </c>
      <c r="J35" s="120">
        <v>4.0895198236112928E-2</v>
      </c>
      <c r="K35" s="120">
        <v>4.0895198236112928E-2</v>
      </c>
      <c r="L35" s="120" t="s">
        <v>429</v>
      </c>
      <c r="M35" s="120">
        <v>0.44552681899061564</v>
      </c>
      <c r="N35" s="120">
        <v>1.7642171353828772E-5</v>
      </c>
      <c r="O35" s="120">
        <v>1.7642171353828772E-5</v>
      </c>
      <c r="P35" s="120">
        <v>6.1747599738400688E-6</v>
      </c>
      <c r="Q35" s="120" t="s">
        <v>429</v>
      </c>
      <c r="R35" s="120" t="s">
        <v>429</v>
      </c>
      <c r="S35" s="120" t="s">
        <v>429</v>
      </c>
      <c r="T35" s="120" t="s">
        <v>429</v>
      </c>
      <c r="U35" s="120" t="s">
        <v>429</v>
      </c>
      <c r="V35" s="120" t="s">
        <v>429</v>
      </c>
      <c r="W35" s="120">
        <v>4.8515971223029109E-3</v>
      </c>
      <c r="X35" s="120">
        <v>1.6894076445100042E-3</v>
      </c>
      <c r="Y35" s="120">
        <v>1.1937054069185472E-3</v>
      </c>
      <c r="Z35" s="120">
        <v>1.1403232669925398E-3</v>
      </c>
      <c r="AA35" s="120">
        <v>1.6220585148041143E-3</v>
      </c>
      <c r="AB35" s="120">
        <v>5.6454948332252059E-3</v>
      </c>
      <c r="AC35" s="120">
        <v>9.7031942446058233E-4</v>
      </c>
      <c r="AD35" s="120">
        <v>1.0810564470081146E-6</v>
      </c>
      <c r="AE35" s="31"/>
      <c r="AF35" s="133">
        <v>882.10856769143834</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0.7818033385612374</v>
      </c>
      <c r="F36" s="120">
        <v>0.52500779942047937</v>
      </c>
      <c r="G36" s="120">
        <v>1.014391882574691E-3</v>
      </c>
      <c r="H36" s="120">
        <v>1.8261017253192816E-4</v>
      </c>
      <c r="I36" s="120">
        <v>3.4865915945211018E-2</v>
      </c>
      <c r="J36" s="120">
        <v>3.4865915945211018E-2</v>
      </c>
      <c r="K36" s="120">
        <v>3.4865915945211018E-2</v>
      </c>
      <c r="L36" s="120" t="s">
        <v>429</v>
      </c>
      <c r="M36" s="120">
        <v>2.2599128837193998</v>
      </c>
      <c r="N36" s="120">
        <v>2.2678285041398419E-5</v>
      </c>
      <c r="O36" s="120">
        <v>1.4725113103470627E-5</v>
      </c>
      <c r="P36" s="120">
        <v>5.1537895862147201E-6</v>
      </c>
      <c r="Q36" s="120" t="s">
        <v>429</v>
      </c>
      <c r="R36" s="120" t="s">
        <v>429</v>
      </c>
      <c r="S36" s="120" t="s">
        <v>429</v>
      </c>
      <c r="T36" s="120" t="s">
        <v>429</v>
      </c>
      <c r="U36" s="120" t="s">
        <v>429</v>
      </c>
      <c r="V36" s="120" t="s">
        <v>429</v>
      </c>
      <c r="W36" s="120">
        <v>1.0079018166410325E-2</v>
      </c>
      <c r="X36" s="120">
        <v>3.8096072653982175E-4</v>
      </c>
      <c r="Y36" s="120">
        <v>1.8629063636359338E-3</v>
      </c>
      <c r="Z36" s="120">
        <v>1.9509627198567986E-3</v>
      </c>
      <c r="AA36" s="120">
        <v>6.3866743149053481E-4</v>
      </c>
      <c r="AB36" s="120">
        <v>4.8334972415230897E-3</v>
      </c>
      <c r="AC36" s="120">
        <v>2.0158036332820648E-3</v>
      </c>
      <c r="AD36" s="120">
        <v>2.866978860978527E-6</v>
      </c>
      <c r="AE36" s="31"/>
      <c r="AF36" s="133">
        <v>736.25565517353141</v>
      </c>
      <c r="AG36" s="133">
        <v>0</v>
      </c>
      <c r="AH36" s="133">
        <v>0</v>
      </c>
      <c r="AI36" s="133">
        <v>43.550408029999105</v>
      </c>
      <c r="AJ36" s="133">
        <v>2.4923312753936058</v>
      </c>
      <c r="AK36" s="133"/>
      <c r="AL36" s="69" t="s">
        <v>50</v>
      </c>
    </row>
    <row r="37" spans="1:38" s="2" customFormat="1" ht="26.25" customHeight="1" x14ac:dyDescent="0.25">
      <c r="A37" s="49" t="s">
        <v>71</v>
      </c>
      <c r="B37" s="49" t="s">
        <v>101</v>
      </c>
      <c r="C37" s="50" t="s">
        <v>400</v>
      </c>
      <c r="D37" s="51"/>
      <c r="E37" s="120">
        <v>0.64857799999999999</v>
      </c>
      <c r="F37" s="120">
        <v>4.1412596543999999E-3</v>
      </c>
      <c r="G37" s="120">
        <v>2.4847557926399996E-3</v>
      </c>
      <c r="H37" s="120">
        <v>8.2825193087999998E-3</v>
      </c>
      <c r="I37" s="120">
        <v>3.1059447407999997E-3</v>
      </c>
      <c r="J37" s="120">
        <v>3.7271336889600003E-3</v>
      </c>
      <c r="K37" s="120">
        <v>4.1412596543999999E-3</v>
      </c>
      <c r="L37" s="120" t="s">
        <v>429</v>
      </c>
      <c r="M37" s="120">
        <v>8.2825193088000001E-2</v>
      </c>
      <c r="N37" s="120">
        <v>1.24237789632E-5</v>
      </c>
      <c r="O37" s="120">
        <v>2.0706298272000002E-6</v>
      </c>
      <c r="P37" s="120">
        <v>8.2825193088000004E-4</v>
      </c>
      <c r="Q37" s="120" t="s">
        <v>429</v>
      </c>
      <c r="R37" s="120" t="s">
        <v>429</v>
      </c>
      <c r="S37" s="120" t="s">
        <v>429</v>
      </c>
      <c r="T37" s="120" t="s">
        <v>429</v>
      </c>
      <c r="U37" s="120" t="s">
        <v>429</v>
      </c>
      <c r="V37" s="120" t="s">
        <v>429</v>
      </c>
      <c r="W37" s="120">
        <v>1.6565038617600001E-3</v>
      </c>
      <c r="X37" s="120">
        <v>1.7483645304576002E-5</v>
      </c>
      <c r="Y37" s="120">
        <v>2.6225467956864001E-5</v>
      </c>
      <c r="Z37" s="120">
        <v>2.6225467956864001E-5</v>
      </c>
      <c r="AA37" s="120">
        <v>2.6225467956864001E-5</v>
      </c>
      <c r="AB37" s="120">
        <v>9.616004917516798E-5</v>
      </c>
      <c r="AC37" s="120">
        <v>3.3130077235200004E-4</v>
      </c>
      <c r="AD37" s="120">
        <v>1.4908534755840001E-7</v>
      </c>
      <c r="AE37" s="31"/>
      <c r="AF37" s="133">
        <v>0</v>
      </c>
      <c r="AG37" s="133">
        <v>0</v>
      </c>
      <c r="AH37" s="133">
        <v>8282.5193087999996</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1.5037514410872046</v>
      </c>
      <c r="F39" s="120">
        <v>0.90987146044799705</v>
      </c>
      <c r="G39" s="120">
        <v>0.20999206188199063</v>
      </c>
      <c r="H39" s="120">
        <v>5.6849699890670638E-2</v>
      </c>
      <c r="I39" s="120">
        <v>0.39302435535315317</v>
      </c>
      <c r="J39" s="120">
        <v>0.42058723422899164</v>
      </c>
      <c r="K39" s="120">
        <v>0.44838824977308334</v>
      </c>
      <c r="L39" s="120" t="s">
        <v>429</v>
      </c>
      <c r="M39" s="120">
        <v>6.9668034385259432</v>
      </c>
      <c r="N39" s="120">
        <v>0.18825989996334735</v>
      </c>
      <c r="O39" s="120">
        <v>2.5373778865936326E-2</v>
      </c>
      <c r="P39" s="120">
        <v>1.1313690166757913E-2</v>
      </c>
      <c r="Q39" s="120" t="s">
        <v>429</v>
      </c>
      <c r="R39" s="120" t="s">
        <v>429</v>
      </c>
      <c r="S39" s="120" t="s">
        <v>429</v>
      </c>
      <c r="T39" s="120" t="s">
        <v>429</v>
      </c>
      <c r="U39" s="120" t="s">
        <v>429</v>
      </c>
      <c r="V39" s="120" t="s">
        <v>429</v>
      </c>
      <c r="W39" s="120">
        <v>0.98508289164885587</v>
      </c>
      <c r="X39" s="120">
        <v>4.8523504582719458E-2</v>
      </c>
      <c r="Y39" s="120">
        <v>6.9305336977677975E-2</v>
      </c>
      <c r="Z39" s="120">
        <v>2.3523441060791784E-2</v>
      </c>
      <c r="AA39" s="120">
        <v>2.2730773563982416E-2</v>
      </c>
      <c r="AB39" s="120">
        <v>0.16408305618517163</v>
      </c>
      <c r="AC39" s="120">
        <v>0.48295393007246651</v>
      </c>
      <c r="AD39" s="120">
        <v>3.6702677554270424E-2</v>
      </c>
      <c r="AE39" s="31"/>
      <c r="AF39" s="133">
        <v>9492.9971870717309</v>
      </c>
      <c r="AG39" s="133">
        <v>215.48757718510595</v>
      </c>
      <c r="AH39" s="133">
        <v>17192.888205349289</v>
      </c>
      <c r="AI39" s="133">
        <v>4128.4613804137889</v>
      </c>
      <c r="AJ39" s="133">
        <v>59.694277973960709</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12.798031847343726</v>
      </c>
      <c r="F41" s="120">
        <v>28.136818902079664</v>
      </c>
      <c r="G41" s="120">
        <v>2.4243084057760007</v>
      </c>
      <c r="H41" s="120">
        <v>0.58958357842730669</v>
      </c>
      <c r="I41" s="120">
        <v>7.3140631431123975</v>
      </c>
      <c r="J41" s="120">
        <v>7.6989503407086417</v>
      </c>
      <c r="K41" s="120">
        <v>8.2251286692449508</v>
      </c>
      <c r="L41" s="120" t="s">
        <v>429</v>
      </c>
      <c r="M41" s="120">
        <v>265.42772358746657</v>
      </c>
      <c r="N41" s="120">
        <v>2.0867711302306291</v>
      </c>
      <c r="O41" s="120">
        <v>0.25437389352962697</v>
      </c>
      <c r="P41" s="120">
        <v>0.17748468493876818</v>
      </c>
      <c r="Q41" s="120" t="s">
        <v>429</v>
      </c>
      <c r="R41" s="120" t="s">
        <v>429</v>
      </c>
      <c r="S41" s="120" t="s">
        <v>429</v>
      </c>
      <c r="T41" s="120" t="s">
        <v>429</v>
      </c>
      <c r="U41" s="120" t="s">
        <v>429</v>
      </c>
      <c r="V41" s="120" t="s">
        <v>429</v>
      </c>
      <c r="W41" s="120">
        <v>21.839752924301596</v>
      </c>
      <c r="X41" s="120">
        <v>2.0682371627905929</v>
      </c>
      <c r="Y41" s="120">
        <v>2.0802228066996733</v>
      </c>
      <c r="Z41" s="120">
        <v>0.76300616468601379</v>
      </c>
      <c r="AA41" s="120">
        <v>1.181105903886859</v>
      </c>
      <c r="AB41" s="120">
        <v>6.0925720380631407</v>
      </c>
      <c r="AC41" s="120">
        <v>9.8315568748096052</v>
      </c>
      <c r="AD41" s="120">
        <v>0.44853911364079974</v>
      </c>
      <c r="AE41" s="31"/>
      <c r="AF41" s="133">
        <v>55880.613079580355</v>
      </c>
      <c r="AG41" s="133">
        <v>2632.0549386211674</v>
      </c>
      <c r="AH41" s="133">
        <v>65468.973616175936</v>
      </c>
      <c r="AI41" s="133">
        <v>75375.029340004636</v>
      </c>
      <c r="AJ41" s="133">
        <v>0</v>
      </c>
      <c r="AK41" s="133"/>
      <c r="AL41" s="69" t="s">
        <v>50</v>
      </c>
    </row>
    <row r="42" spans="1:38" s="2" customFormat="1" ht="26.25" customHeight="1" x14ac:dyDescent="0.25">
      <c r="A42" s="49" t="s">
        <v>71</v>
      </c>
      <c r="B42" s="49" t="s">
        <v>108</v>
      </c>
      <c r="C42" s="50" t="s">
        <v>109</v>
      </c>
      <c r="D42" s="51"/>
      <c r="E42" s="120">
        <v>0.75688920832739692</v>
      </c>
      <c r="F42" s="120">
        <v>1.9233436458878088</v>
      </c>
      <c r="G42" s="120">
        <v>9.0573421549113085E-4</v>
      </c>
      <c r="H42" s="120">
        <v>2.012304472008381E-4</v>
      </c>
      <c r="I42" s="120">
        <v>3.6526589055867351E-2</v>
      </c>
      <c r="J42" s="120">
        <v>3.6526589055867351E-2</v>
      </c>
      <c r="K42" s="120">
        <v>3.6526589055867351E-2</v>
      </c>
      <c r="L42" s="120" t="s">
        <v>429</v>
      </c>
      <c r="M42" s="120">
        <v>19.313312544611598</v>
      </c>
      <c r="N42" s="120">
        <v>1.1486809672276319E-4</v>
      </c>
      <c r="O42" s="120">
        <v>3.552012675803591E-5</v>
      </c>
      <c r="P42" s="120">
        <v>1.2432044365312567E-5</v>
      </c>
      <c r="Q42" s="120" t="s">
        <v>429</v>
      </c>
      <c r="R42" s="120" t="s">
        <v>429</v>
      </c>
      <c r="S42" s="120" t="s">
        <v>429</v>
      </c>
      <c r="T42" s="120" t="s">
        <v>429</v>
      </c>
      <c r="U42" s="120" t="s">
        <v>429</v>
      </c>
      <c r="V42" s="120" t="s">
        <v>429</v>
      </c>
      <c r="W42" s="120">
        <v>5.4135494811814802E-2</v>
      </c>
      <c r="X42" s="120">
        <v>4.2265960495622241E-3</v>
      </c>
      <c r="Y42" s="120">
        <v>8.8424320585591271E-3</v>
      </c>
      <c r="Z42" s="120">
        <v>4.9495340183729961E-3</v>
      </c>
      <c r="AA42" s="120">
        <v>8.3125137337957903E-3</v>
      </c>
      <c r="AB42" s="120">
        <v>2.6331075860290133E-2</v>
      </c>
      <c r="AC42" s="120">
        <v>1.0827098962362959E-2</v>
      </c>
      <c r="AD42" s="120">
        <v>1.5187109691707862E-5</v>
      </c>
      <c r="AE42" s="31"/>
      <c r="AF42" s="133">
        <v>1776.0063379017952</v>
      </c>
      <c r="AG42" s="133">
        <v>0</v>
      </c>
      <c r="AH42" s="133">
        <v>0</v>
      </c>
      <c r="AI42" s="133">
        <v>91.251090406777223</v>
      </c>
      <c r="AJ42" s="133">
        <v>3.2093224367558633</v>
      </c>
      <c r="AK42" s="133"/>
      <c r="AL42" s="69" t="s">
        <v>50</v>
      </c>
    </row>
    <row r="43" spans="1:38" s="2" customFormat="1" ht="26.25" customHeight="1" x14ac:dyDescent="0.25">
      <c r="A43" s="49" t="s">
        <v>104</v>
      </c>
      <c r="B43" s="49" t="s">
        <v>110</v>
      </c>
      <c r="C43" s="50" t="s">
        <v>111</v>
      </c>
      <c r="D43" s="51"/>
      <c r="E43" s="120">
        <v>0.60929103998822765</v>
      </c>
      <c r="F43" s="120">
        <v>1.7004875477538548</v>
      </c>
      <c r="G43" s="120">
        <v>0.13096183266842454</v>
      </c>
      <c r="H43" s="120">
        <v>3.384524642243697E-2</v>
      </c>
      <c r="I43" s="120">
        <v>0.43200506970517177</v>
      </c>
      <c r="J43" s="120">
        <v>0.48044180988608948</v>
      </c>
      <c r="K43" s="120">
        <v>0.53051068152829672</v>
      </c>
      <c r="L43" s="120" t="s">
        <v>429</v>
      </c>
      <c r="M43" s="120">
        <v>12.693207060833481</v>
      </c>
      <c r="N43" s="120">
        <v>0.15027987753783847</v>
      </c>
      <c r="O43" s="120">
        <v>4.4866107739419972E-2</v>
      </c>
      <c r="P43" s="120">
        <v>1.2762537799764311E-2</v>
      </c>
      <c r="Q43" s="120" t="s">
        <v>429</v>
      </c>
      <c r="R43" s="120" t="s">
        <v>429</v>
      </c>
      <c r="S43" s="120" t="s">
        <v>429</v>
      </c>
      <c r="T43" s="120" t="s">
        <v>429</v>
      </c>
      <c r="U43" s="120" t="s">
        <v>429</v>
      </c>
      <c r="V43" s="120" t="s">
        <v>429</v>
      </c>
      <c r="W43" s="120">
        <v>1.4548770304315111</v>
      </c>
      <c r="X43" s="120">
        <v>0.18354121452668562</v>
      </c>
      <c r="Y43" s="120">
        <v>0.28582530883933072</v>
      </c>
      <c r="Z43" s="120">
        <v>9.0121043883525334E-2</v>
      </c>
      <c r="AA43" s="120">
        <v>7.5663607384907683E-2</v>
      </c>
      <c r="AB43" s="120">
        <v>0.63515117463444948</v>
      </c>
      <c r="AC43" s="120">
        <v>0.61461648709643646</v>
      </c>
      <c r="AD43" s="120">
        <v>9.6765476983475488E-3</v>
      </c>
      <c r="AE43" s="31"/>
      <c r="AF43" s="133">
        <v>531.49606000124459</v>
      </c>
      <c r="AG43" s="133">
        <v>56.172391457685791</v>
      </c>
      <c r="AH43" s="133">
        <v>842.90200327990146</v>
      </c>
      <c r="AI43" s="133">
        <v>6367.6470546849214</v>
      </c>
      <c r="AJ43" s="133">
        <v>0</v>
      </c>
      <c r="AK43" s="133"/>
      <c r="AL43" s="69" t="s">
        <v>50</v>
      </c>
    </row>
    <row r="44" spans="1:38" s="2" customFormat="1" ht="26.25" customHeight="1" x14ac:dyDescent="0.25">
      <c r="A44" s="49" t="s">
        <v>71</v>
      </c>
      <c r="B44" s="49" t="s">
        <v>112</v>
      </c>
      <c r="C44" s="50" t="s">
        <v>113</v>
      </c>
      <c r="D44" s="51"/>
      <c r="E44" s="120">
        <v>8.2650602908159403</v>
      </c>
      <c r="F44" s="120">
        <v>2.1303207733337439</v>
      </c>
      <c r="G44" s="120">
        <v>5.2047919646217196E-3</v>
      </c>
      <c r="H44" s="120">
        <v>3.4244013955930606E-3</v>
      </c>
      <c r="I44" s="120">
        <v>1.0078060024999826</v>
      </c>
      <c r="J44" s="120">
        <v>1.0078060024999826</v>
      </c>
      <c r="K44" s="120">
        <v>1.0078060024999826</v>
      </c>
      <c r="L44" s="120" t="s">
        <v>429</v>
      </c>
      <c r="M44" s="120">
        <v>11.691975500623089</v>
      </c>
      <c r="N44" s="120">
        <v>2.3671124285329159E-4</v>
      </c>
      <c r="O44" s="120">
        <v>2.0585530395391045E-4</v>
      </c>
      <c r="P44" s="120">
        <v>7.2049356383868652E-5</v>
      </c>
      <c r="Q44" s="120" t="s">
        <v>429</v>
      </c>
      <c r="R44" s="120" t="s">
        <v>429</v>
      </c>
      <c r="S44" s="120" t="s">
        <v>429</v>
      </c>
      <c r="T44" s="120" t="s">
        <v>429</v>
      </c>
      <c r="U44" s="120" t="s">
        <v>429</v>
      </c>
      <c r="V44" s="120" t="s">
        <v>429</v>
      </c>
      <c r="W44" s="120">
        <v>9.8557888943597544E-2</v>
      </c>
      <c r="X44" s="120">
        <v>5.2323852689131964E-3</v>
      </c>
      <c r="Y44" s="120">
        <v>2.7736191013859941E-2</v>
      </c>
      <c r="Z44" s="120">
        <v>2.9830873642052495E-2</v>
      </c>
      <c r="AA44" s="120">
        <v>8.5489061785986014E-3</v>
      </c>
      <c r="AB44" s="120">
        <v>7.1348356103424229E-2</v>
      </c>
      <c r="AC44" s="120">
        <v>1.9711577788719511E-2</v>
      </c>
      <c r="AD44" s="120">
        <v>1.9477752202807118E-5</v>
      </c>
      <c r="AE44" s="31"/>
      <c r="AF44" s="133">
        <v>10292.765197695522</v>
      </c>
      <c r="AG44" s="133"/>
      <c r="AH44" s="133"/>
      <c r="AI44" s="133">
        <v>572.32307148827101</v>
      </c>
      <c r="AJ44" s="133">
        <v>40.546702631641836</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8.2280984459055947E-2</v>
      </c>
      <c r="F47" s="120">
        <v>1.5254494316708585E-2</v>
      </c>
      <c r="G47" s="120">
        <v>1.417376260211879E-2</v>
      </c>
      <c r="H47" s="120">
        <v>9.9612360413257122E-5</v>
      </c>
      <c r="I47" s="120">
        <v>1.6131135359538178E-2</v>
      </c>
      <c r="J47" s="120">
        <v>1.6131135359538178E-2</v>
      </c>
      <c r="K47" s="120">
        <v>1.6131135359538178E-2</v>
      </c>
      <c r="L47" s="120" t="s">
        <v>429</v>
      </c>
      <c r="M47" s="120">
        <v>0.27671040397268287</v>
      </c>
      <c r="N47" s="120">
        <v>1.2719173962165267E-5</v>
      </c>
      <c r="O47" s="120">
        <v>1.2719173962165267E-5</v>
      </c>
      <c r="P47" s="120">
        <v>4.4517108867578437E-6</v>
      </c>
      <c r="Q47" s="120" t="s">
        <v>429</v>
      </c>
      <c r="R47" s="120" t="s">
        <v>429</v>
      </c>
      <c r="S47" s="120" t="s">
        <v>429</v>
      </c>
      <c r="T47" s="120" t="s">
        <v>429</v>
      </c>
      <c r="U47" s="120" t="s">
        <v>429</v>
      </c>
      <c r="V47" s="120" t="s">
        <v>429</v>
      </c>
      <c r="W47" s="120">
        <v>2.0514716099756457E-4</v>
      </c>
      <c r="X47" s="120">
        <v>1.1067217276984881E-5</v>
      </c>
      <c r="Y47" s="120">
        <v>6.7018149066186086E-5</v>
      </c>
      <c r="Z47" s="120">
        <v>7.4888170240930828E-5</v>
      </c>
      <c r="AA47" s="120">
        <v>1.7215671319754174E-5</v>
      </c>
      <c r="AB47" s="120">
        <v>1.70189207903856E-4</v>
      </c>
      <c r="AC47" s="120">
        <v>4.102943219951291E-5</v>
      </c>
      <c r="AD47" s="120">
        <v>2.9463181872726109E-8</v>
      </c>
      <c r="AE47" s="31"/>
      <c r="AF47" s="133">
        <v>635.95869810826332</v>
      </c>
      <c r="AG47" s="133">
        <v>0</v>
      </c>
      <c r="AH47" s="133">
        <v>0</v>
      </c>
      <c r="AI47" s="133">
        <v>1.4209281316237712</v>
      </c>
      <c r="AJ47" s="133">
        <v>0.10401757209923106</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6.9638338108999984E-2</v>
      </c>
      <c r="J48" s="120">
        <v>0.22055773936600001</v>
      </c>
      <c r="K48" s="120">
        <v>0.46626077470799998</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1.3807080018480593</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0.44819999999999999</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1.0370017057299992</v>
      </c>
      <c r="AL51" s="69" t="s">
        <v>131</v>
      </c>
    </row>
    <row r="52" spans="1:38" s="2" customFormat="1" ht="26.25" customHeight="1" x14ac:dyDescent="0.25">
      <c r="A52" s="49" t="s">
        <v>120</v>
      </c>
      <c r="B52" s="52" t="s">
        <v>132</v>
      </c>
      <c r="C52" s="28" t="s">
        <v>393</v>
      </c>
      <c r="D52" s="55"/>
      <c r="E52" s="120" t="s">
        <v>431</v>
      </c>
      <c r="F52" s="120">
        <v>0.73399999999999999</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7.7185069999999998</v>
      </c>
      <c r="AL52" s="69" t="s">
        <v>133</v>
      </c>
    </row>
    <row r="53" spans="1:38" s="2" customFormat="1" ht="26.25" customHeight="1" x14ac:dyDescent="0.25">
      <c r="A53" s="49" t="s">
        <v>120</v>
      </c>
      <c r="B53" s="52" t="s">
        <v>134</v>
      </c>
      <c r="C53" s="28" t="s">
        <v>135</v>
      </c>
      <c r="D53" s="55"/>
      <c r="E53" s="120" t="s">
        <v>431</v>
      </c>
      <c r="F53" s="120">
        <v>0.72699999999999998</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1.821</v>
      </c>
      <c r="AL53" s="69" t="s">
        <v>136</v>
      </c>
    </row>
    <row r="54" spans="1:38" s="2" customFormat="1" ht="37.5" customHeight="1" x14ac:dyDescent="0.25">
      <c r="A54" s="49" t="s">
        <v>120</v>
      </c>
      <c r="B54" s="52" t="s">
        <v>137</v>
      </c>
      <c r="C54" s="28" t="s">
        <v>138</v>
      </c>
      <c r="D54" s="55"/>
      <c r="E54" s="120" t="s">
        <v>431</v>
      </c>
      <c r="F54" s="120">
        <v>0.54201957527628619</v>
      </c>
      <c r="G54" s="120">
        <v>4.7655839999999998E-2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1816</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2.9348395945312505E-3</v>
      </c>
      <c r="I56" s="120" t="s">
        <v>431</v>
      </c>
      <c r="J56" s="120" t="s">
        <v>431</v>
      </c>
      <c r="K56" s="120" t="s">
        <v>431</v>
      </c>
      <c r="L56" s="120" t="s">
        <v>429</v>
      </c>
      <c r="M56" s="120" t="s">
        <v>431</v>
      </c>
      <c r="N56" s="120" t="s">
        <v>431</v>
      </c>
      <c r="O56" s="120" t="s">
        <v>431</v>
      </c>
      <c r="P56" s="120">
        <v>6.1491877218750003E-4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4.3534137536000002E-2</v>
      </c>
      <c r="J57" s="120">
        <v>4.8975904727999994E-2</v>
      </c>
      <c r="K57" s="120">
        <v>5.4417671920000008E-2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3097.0430000000001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6.1000212974999996E-2</v>
      </c>
      <c r="J58" s="120">
        <v>8.4461833350000001E-2</v>
      </c>
      <c r="K58" s="120">
        <v>9.3846481499999995E-2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764.84500000000003</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498.15620000000001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0.53184268114296063</v>
      </c>
      <c r="J60" s="120">
        <v>4.7267005240080007</v>
      </c>
      <c r="K60" s="120">
        <v>10.086302479434638</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0.11906929826104068</v>
      </c>
      <c r="J61" s="120">
        <v>1.1906929826104067</v>
      </c>
      <c r="K61" s="120">
        <v>2.3813859652208134</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13733483.075091196</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0.19769999999999999</v>
      </c>
      <c r="F64" s="120" t="s">
        <v>433</v>
      </c>
      <c r="G64" s="120" t="s">
        <v>433</v>
      </c>
      <c r="H64" s="120">
        <v>1.0699999999999999E-2</v>
      </c>
      <c r="I64" s="120" t="s">
        <v>431</v>
      </c>
      <c r="J64" s="120" t="s">
        <v>431</v>
      </c>
      <c r="K64" s="120" t="s">
        <v>431</v>
      </c>
      <c r="L64" s="120" t="s">
        <v>429</v>
      </c>
      <c r="M64" s="120">
        <v>5.6899999999999999E-2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495.35300000000001</v>
      </c>
      <c r="AL64" s="69" t="s">
        <v>161</v>
      </c>
    </row>
    <row r="65" spans="1:38" s="2" customFormat="1" ht="26.25" customHeight="1" x14ac:dyDescent="0.25">
      <c r="A65" s="49" t="s">
        <v>54</v>
      </c>
      <c r="B65" s="52" t="s">
        <v>162</v>
      </c>
      <c r="C65" s="50" t="s">
        <v>163</v>
      </c>
      <c r="D65" s="51"/>
      <c r="E65" s="120">
        <v>0.14400000000000002</v>
      </c>
      <c r="F65" s="120" t="s">
        <v>431</v>
      </c>
      <c r="G65" s="120" t="s">
        <v>431</v>
      </c>
      <c r="H65" s="120">
        <v>7.7999999999999996E-3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547.69899999999996</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33.040999999999997</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8.1400000000000014E-2</v>
      </c>
      <c r="F70" s="120">
        <v>0.56858000000000009</v>
      </c>
      <c r="G70" s="120">
        <v>0.49725913430771967</v>
      </c>
      <c r="H70" s="120">
        <v>7.0099999999999996E-2</v>
      </c>
      <c r="I70" s="120">
        <v>0.14189668082721907</v>
      </c>
      <c r="J70" s="120">
        <v>0.26916464553103087</v>
      </c>
      <c r="K70" s="120">
        <v>0.45915792282903556</v>
      </c>
      <c r="L70" s="120" t="s">
        <v>429</v>
      </c>
      <c r="M70" s="120">
        <v>11.0677</v>
      </c>
      <c r="N70" s="120">
        <v>8.1861848639878942E-4</v>
      </c>
      <c r="O70" s="120">
        <v>6.5489478911903167E-4</v>
      </c>
      <c r="P70" s="120">
        <v>8.8330012605523534E-5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7.8842252192945425E-2</v>
      </c>
      <c r="F72" s="120">
        <v>0.24924138117409009</v>
      </c>
      <c r="G72" s="120">
        <v>4.730745809736675E-2</v>
      </c>
      <c r="H72" s="120" t="s">
        <v>433</v>
      </c>
      <c r="I72" s="120">
        <v>0.27203452459516536</v>
      </c>
      <c r="J72" s="120">
        <v>0.61275751055538574</v>
      </c>
      <c r="K72" s="120">
        <v>0.86853876865055124</v>
      </c>
      <c r="L72" s="120" t="s">
        <v>429</v>
      </c>
      <c r="M72" s="120">
        <v>1.9213486998442817</v>
      </c>
      <c r="N72" s="120">
        <v>6.6453154945947182</v>
      </c>
      <c r="O72" s="120">
        <v>0.22246499882082948</v>
      </c>
      <c r="P72" s="120">
        <v>0.31498794248732187</v>
      </c>
      <c r="Q72" s="120" t="s">
        <v>429</v>
      </c>
      <c r="R72" s="120" t="s">
        <v>429</v>
      </c>
      <c r="S72" s="120" t="s">
        <v>429</v>
      </c>
      <c r="T72" s="120" t="s">
        <v>429</v>
      </c>
      <c r="U72" s="120" t="s">
        <v>429</v>
      </c>
      <c r="V72" s="120" t="s">
        <v>429</v>
      </c>
      <c r="W72" s="120">
        <v>3.2215235175499992</v>
      </c>
      <c r="X72" s="120">
        <v>4.9598021494608839E-2</v>
      </c>
      <c r="Y72" s="120">
        <v>5.7065433928638359E-2</v>
      </c>
      <c r="Z72" s="120">
        <v>4.0409910065684895E-2</v>
      </c>
      <c r="AA72" s="120">
        <v>3.8026020491928283E-2</v>
      </c>
      <c r="AB72" s="120">
        <v>0.1850993859808604</v>
      </c>
      <c r="AC72" s="120">
        <v>3.7873905955027887</v>
      </c>
      <c r="AD72" s="120">
        <v>32.128988124999999</v>
      </c>
      <c r="AE72" s="31"/>
      <c r="AF72" s="133"/>
      <c r="AG72" s="133"/>
      <c r="AH72" s="133"/>
      <c r="AI72" s="133"/>
      <c r="AJ72" s="133"/>
      <c r="AK72" s="133">
        <v>6570.35725</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2.0616035000000023E-3</v>
      </c>
      <c r="J74" s="120">
        <v>5.2477180000000045E-3</v>
      </c>
      <c r="K74" s="120">
        <v>7.4967400000000061E-3</v>
      </c>
      <c r="L74" s="120" t="s">
        <v>429</v>
      </c>
      <c r="M74" s="120" t="s">
        <v>431</v>
      </c>
      <c r="N74" s="120">
        <v>7.4967400000000003E-2</v>
      </c>
      <c r="O74" s="120" t="s">
        <v>431</v>
      </c>
      <c r="P74" s="120" t="s">
        <v>431</v>
      </c>
      <c r="Q74" s="120" t="s">
        <v>429</v>
      </c>
      <c r="R74" s="120" t="s">
        <v>429</v>
      </c>
      <c r="S74" s="120" t="s">
        <v>429</v>
      </c>
      <c r="T74" s="120" t="s">
        <v>429</v>
      </c>
      <c r="U74" s="120" t="s">
        <v>429</v>
      </c>
      <c r="V74" s="120" t="s">
        <v>429</v>
      </c>
      <c r="W74" s="120">
        <v>2.6238589999999999</v>
      </c>
      <c r="X74" s="120" t="s">
        <v>434</v>
      </c>
      <c r="Y74" s="120" t="s">
        <v>434</v>
      </c>
      <c r="Z74" s="120" t="s">
        <v>434</v>
      </c>
      <c r="AA74" s="120" t="s">
        <v>434</v>
      </c>
      <c r="AB74" s="120" t="s">
        <v>434</v>
      </c>
      <c r="AC74" s="120">
        <v>1.3119295</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2.0399199999999998E-4</v>
      </c>
      <c r="J76" s="120">
        <v>4.0798399999999996E-4</v>
      </c>
      <c r="K76" s="120">
        <v>5.0998000000000005E-4</v>
      </c>
      <c r="L76" s="120" t="s">
        <v>429</v>
      </c>
      <c r="M76" s="120" t="s">
        <v>431</v>
      </c>
      <c r="N76" s="120">
        <v>0.61197599999999996</v>
      </c>
      <c r="O76" s="120">
        <v>5.0997999999999998E-3</v>
      </c>
      <c r="P76" s="120" t="s">
        <v>434</v>
      </c>
      <c r="Q76" s="120" t="s">
        <v>429</v>
      </c>
      <c r="R76" s="120" t="s">
        <v>429</v>
      </c>
      <c r="S76" s="120" t="s">
        <v>429</v>
      </c>
      <c r="T76" s="120" t="s">
        <v>429</v>
      </c>
      <c r="U76" s="120" t="s">
        <v>429</v>
      </c>
      <c r="V76" s="120" t="s">
        <v>429</v>
      </c>
      <c r="W76" s="120">
        <v>7.6496999999999996E-2</v>
      </c>
      <c r="X76" s="120" t="s">
        <v>431</v>
      </c>
      <c r="Y76" s="120" t="s">
        <v>431</v>
      </c>
      <c r="Z76" s="120" t="s">
        <v>431</v>
      </c>
      <c r="AA76" s="120" t="s">
        <v>431</v>
      </c>
      <c r="AB76" s="120" t="s">
        <v>431</v>
      </c>
      <c r="AC76" s="120" t="s">
        <v>431</v>
      </c>
      <c r="AD76" s="120">
        <v>6.6297400000000007E-5</v>
      </c>
      <c r="AE76" s="31"/>
      <c r="AF76" s="133"/>
      <c r="AG76" s="133"/>
      <c r="AH76" s="133"/>
      <c r="AI76" s="133"/>
      <c r="AJ76" s="133"/>
      <c r="AK76" s="133">
        <v>25.498999999999999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0.15200987999999999</v>
      </c>
      <c r="H78" s="120" t="s">
        <v>431</v>
      </c>
      <c r="I78" s="120">
        <v>2.1880209999999996E-4</v>
      </c>
      <c r="J78" s="120">
        <v>2.8789749999999997E-4</v>
      </c>
      <c r="K78" s="120">
        <v>3.6850880000000003E-4</v>
      </c>
      <c r="L78" s="120" t="s">
        <v>429</v>
      </c>
      <c r="M78" s="120" t="s">
        <v>434</v>
      </c>
      <c r="N78" s="120">
        <v>7.8192960999999995E-3</v>
      </c>
      <c r="O78" s="120">
        <v>1.9577029999999997E-4</v>
      </c>
      <c r="P78" s="120">
        <v>8.2914479999999999E-3</v>
      </c>
      <c r="Q78" s="120" t="s">
        <v>429</v>
      </c>
      <c r="R78" s="120" t="s">
        <v>429</v>
      </c>
      <c r="S78" s="120" t="s">
        <v>429</v>
      </c>
      <c r="T78" s="120" t="s">
        <v>429</v>
      </c>
      <c r="U78" s="120" t="s">
        <v>429</v>
      </c>
      <c r="V78" s="120" t="s">
        <v>429</v>
      </c>
      <c r="W78" s="120">
        <v>0.41457240000000001</v>
      </c>
      <c r="X78" s="120" t="s">
        <v>434</v>
      </c>
      <c r="Y78" s="120" t="s">
        <v>434</v>
      </c>
      <c r="Z78" s="120" t="s">
        <v>434</v>
      </c>
      <c r="AA78" s="120" t="s">
        <v>434</v>
      </c>
      <c r="AB78" s="120" t="s">
        <v>434</v>
      </c>
      <c r="AC78" s="120">
        <v>0.1497067</v>
      </c>
      <c r="AD78" s="120">
        <v>4.2608830000000002E-4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2.1955995800161929E-2</v>
      </c>
      <c r="F80" s="120">
        <v>0.17610490813063995</v>
      </c>
      <c r="G80" s="120">
        <v>2.5396797529506996E-3</v>
      </c>
      <c r="H80" s="120" t="s">
        <v>431</v>
      </c>
      <c r="I80" s="120" t="s">
        <v>434</v>
      </c>
      <c r="J80" s="120" t="s">
        <v>434</v>
      </c>
      <c r="K80" s="120" t="s">
        <v>434</v>
      </c>
      <c r="L80" s="120" t="s">
        <v>429</v>
      </c>
      <c r="M80" s="120">
        <v>0.12601059369474621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16.868518645978607</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20.897798686152825</v>
      </c>
      <c r="AL82" s="69" t="s">
        <v>220</v>
      </c>
    </row>
    <row r="83" spans="1:38" s="2" customFormat="1" ht="26.25" customHeight="1" x14ac:dyDescent="0.25">
      <c r="A83" s="49" t="s">
        <v>54</v>
      </c>
      <c r="B83" s="58" t="s">
        <v>212</v>
      </c>
      <c r="C83" s="28" t="s">
        <v>213</v>
      </c>
      <c r="D83" s="51"/>
      <c r="E83" s="120" t="s">
        <v>431</v>
      </c>
      <c r="F83" s="120">
        <v>2.1211371059375088E-2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1414.0914039583392</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11.405105923479731</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38.236811879273098</v>
      </c>
      <c r="AL85" s="69" t="s">
        <v>217</v>
      </c>
    </row>
    <row r="86" spans="1:38" s="2" customFormat="1" ht="26.25" customHeight="1" x14ac:dyDescent="0.25">
      <c r="A86" s="49" t="s">
        <v>209</v>
      </c>
      <c r="B86" s="28" t="s">
        <v>218</v>
      </c>
      <c r="C86" s="50" t="s">
        <v>219</v>
      </c>
      <c r="D86" s="51"/>
      <c r="E86" s="120" t="s">
        <v>431</v>
      </c>
      <c r="F86" s="120">
        <v>3.9976031333333109</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10.908199103907855</v>
      </c>
      <c r="AL86" s="69" t="s">
        <v>220</v>
      </c>
    </row>
    <row r="87" spans="1:38" s="2" customFormat="1" ht="26.25" customHeight="1" x14ac:dyDescent="0.25">
      <c r="A87" s="49" t="s">
        <v>209</v>
      </c>
      <c r="B87" s="28" t="s">
        <v>221</v>
      </c>
      <c r="C87" s="50" t="s">
        <v>222</v>
      </c>
      <c r="D87" s="51"/>
      <c r="E87" s="120" t="s">
        <v>431</v>
      </c>
      <c r="F87" s="120">
        <v>0.12291283603103847</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0.18002660191872624</v>
      </c>
      <c r="AL87" s="69" t="s">
        <v>220</v>
      </c>
    </row>
    <row r="88" spans="1:38" s="2" customFormat="1" ht="26.25" customHeight="1" x14ac:dyDescent="0.25">
      <c r="A88" s="49" t="s">
        <v>209</v>
      </c>
      <c r="B88" s="28" t="s">
        <v>223</v>
      </c>
      <c r="C88" s="50" t="s">
        <v>224</v>
      </c>
      <c r="D88" s="51"/>
      <c r="E88" s="120" t="s">
        <v>431</v>
      </c>
      <c r="F88" s="120">
        <v>5.9023427367205112</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29.664602035450621</v>
      </c>
      <c r="AL88" s="69" t="s">
        <v>413</v>
      </c>
    </row>
    <row r="89" spans="1:38" s="2" customFormat="1" ht="26.25" customHeight="1" x14ac:dyDescent="0.25">
      <c r="A89" s="49" t="s">
        <v>209</v>
      </c>
      <c r="B89" s="28" t="s">
        <v>225</v>
      </c>
      <c r="C89" s="50" t="s">
        <v>226</v>
      </c>
      <c r="D89" s="51"/>
      <c r="E89" s="120" t="s">
        <v>431</v>
      </c>
      <c r="F89" s="120">
        <v>3.3951908773656072</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11.458544637357422</v>
      </c>
      <c r="AL89" s="69" t="s">
        <v>413</v>
      </c>
    </row>
    <row r="90" spans="1:38" s="7" customFormat="1" ht="26.25" customHeight="1" x14ac:dyDescent="0.25">
      <c r="A90" s="49" t="s">
        <v>209</v>
      </c>
      <c r="B90" s="28" t="s">
        <v>227</v>
      </c>
      <c r="C90" s="50" t="s">
        <v>228</v>
      </c>
      <c r="D90" s="51"/>
      <c r="E90" s="120" t="s">
        <v>431</v>
      </c>
      <c r="F90" s="120">
        <v>3.0526084649765846</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5.9951198426061172</v>
      </c>
      <c r="AL90" s="69" t="s">
        <v>413</v>
      </c>
    </row>
    <row r="91" spans="1:38" s="2" customFormat="1" ht="26.25" customHeight="1" x14ac:dyDescent="0.25">
      <c r="A91" s="49" t="s">
        <v>209</v>
      </c>
      <c r="B91" s="52" t="s">
        <v>405</v>
      </c>
      <c r="C91" s="28" t="s">
        <v>229</v>
      </c>
      <c r="D91" s="51"/>
      <c r="E91" s="120">
        <v>2.7431389342200001E-2</v>
      </c>
      <c r="F91" s="120">
        <v>7.2430026358360003E-2</v>
      </c>
      <c r="G91" s="120">
        <v>5.7450003600000004E-3</v>
      </c>
      <c r="H91" s="120">
        <v>6.4104258137850006E-2</v>
      </c>
      <c r="I91" s="120">
        <v>0.50285819685300004</v>
      </c>
      <c r="J91" s="120">
        <v>0.594131414493</v>
      </c>
      <c r="K91" s="120">
        <v>0.61298338587300005</v>
      </c>
      <c r="L91" s="120" t="s">
        <v>429</v>
      </c>
      <c r="M91" s="120">
        <v>0.83816654319290007</v>
      </c>
      <c r="N91" s="120">
        <v>1.4914173120000001</v>
      </c>
      <c r="O91" s="120">
        <v>8.36257906266E-2</v>
      </c>
      <c r="P91" s="120">
        <v>1.0843212600000001E-4</v>
      </c>
      <c r="Q91" s="120" t="s">
        <v>429</v>
      </c>
      <c r="R91" s="120" t="s">
        <v>429</v>
      </c>
      <c r="S91" s="120" t="s">
        <v>429</v>
      </c>
      <c r="T91" s="120" t="s">
        <v>429</v>
      </c>
      <c r="U91" s="120" t="s">
        <v>429</v>
      </c>
      <c r="V91" s="120" t="s">
        <v>429</v>
      </c>
      <c r="W91" s="120">
        <v>1.4964881479E-3</v>
      </c>
      <c r="X91" s="120">
        <v>1.661101844169E-3</v>
      </c>
      <c r="Y91" s="120">
        <v>6.7341966655499997E-4</v>
      </c>
      <c r="Z91" s="120">
        <v>6.7341966655499997E-4</v>
      </c>
      <c r="AA91" s="120">
        <v>6.7341966655499997E-4</v>
      </c>
      <c r="AB91" s="120">
        <v>3.6813608438339999E-3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2.2254988402500002</v>
      </c>
      <c r="G93" s="120" t="s">
        <v>431</v>
      </c>
      <c r="H93" s="120" t="s">
        <v>431</v>
      </c>
      <c r="I93" s="120">
        <v>2.8951974739999998E-4</v>
      </c>
      <c r="J93" s="120">
        <v>8.6770267489999996E-4</v>
      </c>
      <c r="K93" s="120">
        <v>1.8321974547000001E-3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0.1845756681680058</v>
      </c>
      <c r="J95" s="120">
        <v>0.46143917042001442</v>
      </c>
      <c r="K95" s="120">
        <v>1.1535979260500362</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0.11885719734191585</v>
      </c>
      <c r="F99" s="120">
        <v>9.7850895688225759</v>
      </c>
      <c r="G99" s="120" t="s">
        <v>431</v>
      </c>
      <c r="H99" s="120">
        <v>6.7993357698913961</v>
      </c>
      <c r="I99" s="120">
        <v>1.2519272499999999E-2</v>
      </c>
      <c r="J99" s="120">
        <v>5.6336726249999997E-2</v>
      </c>
      <c r="K99" s="120">
        <v>0.125192725</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532.73500000000001</v>
      </c>
      <c r="AL99" s="69" t="s">
        <v>246</v>
      </c>
    </row>
    <row r="100" spans="1:38" s="2" customFormat="1" ht="26.25" customHeight="1" x14ac:dyDescent="0.25">
      <c r="A100" s="49" t="s">
        <v>244</v>
      </c>
      <c r="B100" s="49" t="s">
        <v>247</v>
      </c>
      <c r="C100" s="50" t="s">
        <v>409</v>
      </c>
      <c r="D100" s="60"/>
      <c r="E100" s="120">
        <v>0.1659485901720647</v>
      </c>
      <c r="F100" s="120">
        <v>15.47888877945384</v>
      </c>
      <c r="G100" s="120" t="s">
        <v>431</v>
      </c>
      <c r="H100" s="120">
        <v>9.8198664047227222</v>
      </c>
      <c r="I100" s="120">
        <v>3.4792831000000003E-2</v>
      </c>
      <c r="J100" s="120">
        <v>0.1565677395</v>
      </c>
      <c r="K100" s="120">
        <v>0.34792831000000002</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1480.546</v>
      </c>
      <c r="AL100" s="69" t="s">
        <v>246</v>
      </c>
    </row>
    <row r="101" spans="1:38" s="2" customFormat="1" ht="26.25" customHeight="1" x14ac:dyDescent="0.25">
      <c r="A101" s="49" t="s">
        <v>244</v>
      </c>
      <c r="B101" s="49" t="s">
        <v>248</v>
      </c>
      <c r="C101" s="50" t="s">
        <v>249</v>
      </c>
      <c r="D101" s="60"/>
      <c r="E101" s="120">
        <v>3.8383319444166675E-2</v>
      </c>
      <c r="F101" s="120">
        <v>0.11602802543965961</v>
      </c>
      <c r="G101" s="120" t="s">
        <v>431</v>
      </c>
      <c r="H101" s="120">
        <v>0.8615716138373809</v>
      </c>
      <c r="I101" s="120">
        <v>8.4227525000000001E-3</v>
      </c>
      <c r="J101" s="120">
        <v>3.7902386250000003E-2</v>
      </c>
      <c r="K101" s="120">
        <v>8.4227524999999998E-2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358.41500000000002</v>
      </c>
      <c r="AL101" s="69" t="s">
        <v>246</v>
      </c>
    </row>
    <row r="102" spans="1:38" s="2" customFormat="1" ht="26.25" customHeight="1" x14ac:dyDescent="0.25">
      <c r="A102" s="49" t="s">
        <v>244</v>
      </c>
      <c r="B102" s="49" t="s">
        <v>250</v>
      </c>
      <c r="C102" s="50" t="s">
        <v>387</v>
      </c>
      <c r="D102" s="60"/>
      <c r="E102" s="120">
        <v>1.926070808932814E-2</v>
      </c>
      <c r="F102" s="120">
        <v>1.2129581072712918</v>
      </c>
      <c r="G102" s="120" t="s">
        <v>431</v>
      </c>
      <c r="H102" s="120">
        <v>6.6186024734951356</v>
      </c>
      <c r="I102" s="120">
        <v>2.9336198955000007E-2</v>
      </c>
      <c r="J102" s="120">
        <v>0.13201289529750002</v>
      </c>
      <c r="K102" s="120">
        <v>0.29336198955000004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3134.1559999999999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1.0369628454095239E-2</v>
      </c>
      <c r="F104" s="120">
        <v>2.3516285615225473E-2</v>
      </c>
      <c r="G104" s="120" t="s">
        <v>431</v>
      </c>
      <c r="H104" s="120">
        <v>0.21860986647161912</v>
      </c>
      <c r="I104" s="120">
        <v>1.094462E-3</v>
      </c>
      <c r="J104" s="120">
        <v>4.9250790000000006E-3</v>
      </c>
      <c r="K104" s="120">
        <v>1.0944619999999999E-2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71.768000000000001</v>
      </c>
      <c r="AL104" s="69" t="s">
        <v>246</v>
      </c>
    </row>
    <row r="105" spans="1:38" s="2" customFormat="1" ht="26.25" customHeight="1" x14ac:dyDescent="0.25">
      <c r="A105" s="49" t="s">
        <v>244</v>
      </c>
      <c r="B105" s="49" t="s">
        <v>255</v>
      </c>
      <c r="C105" s="50" t="s">
        <v>256</v>
      </c>
      <c r="D105" s="60"/>
      <c r="E105" s="120">
        <v>5.8304745631390466E-2</v>
      </c>
      <c r="F105" s="120">
        <v>0.2299446617090547</v>
      </c>
      <c r="G105" s="120" t="s">
        <v>431</v>
      </c>
      <c r="H105" s="120">
        <v>1.4069467599687617</v>
      </c>
      <c r="I105" s="120">
        <v>1.6207700000000001E-3</v>
      </c>
      <c r="J105" s="120">
        <v>7.2934650000000007E-3</v>
      </c>
      <c r="K105" s="120">
        <v>1.6207699999999998E-2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106.28</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9.7883565171647965E-2</v>
      </c>
      <c r="F107" s="120">
        <v>0.36227999728748866</v>
      </c>
      <c r="G107" s="120" t="s">
        <v>431</v>
      </c>
      <c r="H107" s="120">
        <v>1.0835256780238047</v>
      </c>
      <c r="I107" s="120">
        <v>1.1086361890000002E-2</v>
      </c>
      <c r="J107" s="120">
        <v>4.9888628504999991E-2</v>
      </c>
      <c r="K107" s="120">
        <v>0.11086361889999999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7061.3770000000004</v>
      </c>
      <c r="AL107" s="69" t="s">
        <v>246</v>
      </c>
    </row>
    <row r="108" spans="1:38" s="2" customFormat="1" ht="26.25" customHeight="1" x14ac:dyDescent="0.25">
      <c r="A108" s="49" t="s">
        <v>244</v>
      </c>
      <c r="B108" s="49" t="s">
        <v>260</v>
      </c>
      <c r="C108" s="50" t="s">
        <v>381</v>
      </c>
      <c r="D108" s="60"/>
      <c r="E108" s="120">
        <v>3.7575915101701197E-2</v>
      </c>
      <c r="F108" s="120">
        <v>0.46489195925681792</v>
      </c>
      <c r="G108" s="120" t="s">
        <v>431</v>
      </c>
      <c r="H108" s="120">
        <v>0.69594792285084128</v>
      </c>
      <c r="I108" s="120">
        <v>1.076617452E-2</v>
      </c>
      <c r="J108" s="120">
        <v>4.8447785339999994E-2</v>
      </c>
      <c r="K108" s="120">
        <v>0.10766174519999999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6857.4359999999997</v>
      </c>
      <c r="AL108" s="69" t="s">
        <v>246</v>
      </c>
    </row>
    <row r="109" spans="1:38" s="2" customFormat="1" ht="26.25" customHeight="1" x14ac:dyDescent="0.25">
      <c r="A109" s="49" t="s">
        <v>244</v>
      </c>
      <c r="B109" s="49" t="s">
        <v>261</v>
      </c>
      <c r="C109" s="50" t="s">
        <v>382</v>
      </c>
      <c r="D109" s="60"/>
      <c r="E109" s="120">
        <v>1.2596988092053528E-2</v>
      </c>
      <c r="F109" s="120">
        <v>0.13550175482301482</v>
      </c>
      <c r="G109" s="120" t="s">
        <v>431</v>
      </c>
      <c r="H109" s="120">
        <v>0.32754345311396538</v>
      </c>
      <c r="I109" s="120">
        <v>9.6682641000000004E-4</v>
      </c>
      <c r="J109" s="120">
        <v>4.3507188449999996E-3</v>
      </c>
      <c r="K109" s="120">
        <v>9.6682640999999989E-3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615.81299999999999</v>
      </c>
      <c r="AL109" s="69" t="s">
        <v>246</v>
      </c>
    </row>
    <row r="110" spans="1:38" s="2" customFormat="1" ht="26.25" customHeight="1" x14ac:dyDescent="0.25">
      <c r="A110" s="49" t="s">
        <v>244</v>
      </c>
      <c r="B110" s="49" t="s">
        <v>262</v>
      </c>
      <c r="C110" s="50" t="s">
        <v>383</v>
      </c>
      <c r="D110" s="60"/>
      <c r="E110" s="120">
        <v>8.781452446773811E-4</v>
      </c>
      <c r="F110" s="120">
        <v>6.2594574855118637E-3</v>
      </c>
      <c r="G110" s="120" t="s">
        <v>431</v>
      </c>
      <c r="H110" s="120">
        <v>2.4114216898242145E-2</v>
      </c>
      <c r="I110" s="120">
        <v>1.7236558999999998E-4</v>
      </c>
      <c r="J110" s="120">
        <v>7.7564515499999997E-4</v>
      </c>
      <c r="K110" s="120">
        <v>1.7236558999999998E-3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109.78700000000001</v>
      </c>
      <c r="AL110" s="69" t="s">
        <v>246</v>
      </c>
    </row>
    <row r="111" spans="1:38" s="2" customFormat="1" ht="26.25" customHeight="1" x14ac:dyDescent="0.25">
      <c r="A111" s="49" t="s">
        <v>244</v>
      </c>
      <c r="B111" s="49" t="s">
        <v>263</v>
      </c>
      <c r="C111" s="50" t="s">
        <v>377</v>
      </c>
      <c r="D111" s="60"/>
      <c r="E111" s="120">
        <v>1.5676596833333336E-3</v>
      </c>
      <c r="F111" s="120">
        <v>4.7388412532458016E-3</v>
      </c>
      <c r="G111" s="120" t="s">
        <v>431</v>
      </c>
      <c r="H111" s="120">
        <v>3.5188490804761906E-2</v>
      </c>
      <c r="I111" s="120">
        <v>7.4692750000000008E-5</v>
      </c>
      <c r="J111" s="120">
        <v>3.36117375E-4</v>
      </c>
      <c r="K111" s="120">
        <v>7.4692749999999983E-4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47.575000000000003</v>
      </c>
      <c r="AL111" s="69" t="s">
        <v>246</v>
      </c>
    </row>
    <row r="112" spans="1:38" s="2" customFormat="1" ht="26.25" customHeight="1" x14ac:dyDescent="0.25">
      <c r="A112" s="49" t="s">
        <v>264</v>
      </c>
      <c r="B112" s="49" t="s">
        <v>265</v>
      </c>
      <c r="C112" s="50" t="s">
        <v>266</v>
      </c>
      <c r="D112" s="51"/>
      <c r="E112" s="120">
        <v>3.5385800000000001</v>
      </c>
      <c r="F112" s="120" t="s">
        <v>431</v>
      </c>
      <c r="G112" s="120" t="s">
        <v>431</v>
      </c>
      <c r="H112" s="120">
        <v>4.5373343057690461</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88464500</v>
      </c>
      <c r="AL112" s="69" t="s">
        <v>419</v>
      </c>
    </row>
    <row r="113" spans="1:38" s="2" customFormat="1" ht="26.25" customHeight="1" x14ac:dyDescent="0.25">
      <c r="A113" s="49" t="s">
        <v>264</v>
      </c>
      <c r="B113" s="61" t="s">
        <v>267</v>
      </c>
      <c r="C113" s="62" t="s">
        <v>268</v>
      </c>
      <c r="D113" s="51"/>
      <c r="E113" s="120">
        <v>5.1560328955444588</v>
      </c>
      <c r="F113" s="120">
        <v>9.0245309001991441</v>
      </c>
      <c r="G113" s="120" t="s">
        <v>431</v>
      </c>
      <c r="H113" s="120">
        <v>23.446233143353247</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6.9192083621212583E-2</v>
      </c>
      <c r="F114" s="120" t="s">
        <v>431</v>
      </c>
      <c r="G114" s="120" t="s">
        <v>431</v>
      </c>
      <c r="H114" s="120">
        <v>0.22487427176894087</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0.41870389206214093</v>
      </c>
      <c r="F115" s="120" t="s">
        <v>431</v>
      </c>
      <c r="G115" s="120" t="s">
        <v>431</v>
      </c>
      <c r="H115" s="120">
        <v>0.83740778412428185</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6.3738902897651425E-2</v>
      </c>
      <c r="G116" s="120" t="s">
        <v>431</v>
      </c>
      <c r="H116" s="120">
        <v>0.77806667952001174</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0.13343651819999999</v>
      </c>
      <c r="J119" s="120">
        <v>3.4693494731999999</v>
      </c>
      <c r="K119" s="120">
        <v>3.4693494731999999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8.6283595300000009E-3</v>
      </c>
      <c r="J120" s="120">
        <v>2.7362068420000003E-2</v>
      </c>
      <c r="K120" s="120">
        <v>5.7814076450000008E-2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1.6401262761569384</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0.80290249999999996</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3.5706031634967349E-2</v>
      </c>
      <c r="F123" s="120">
        <v>2.8965445021070967E-2</v>
      </c>
      <c r="G123" s="120">
        <v>3.7683276237954282E-3</v>
      </c>
      <c r="H123" s="120">
        <v>2.5171272703939523E-2</v>
      </c>
      <c r="I123" s="120">
        <v>6.1646011713782124E-2</v>
      </c>
      <c r="J123" s="120">
        <v>6.4937387504899566E-2</v>
      </c>
      <c r="K123" s="120">
        <v>6.6023142831105372E-2</v>
      </c>
      <c r="L123" s="120" t="s">
        <v>429</v>
      </c>
      <c r="M123" s="120">
        <v>0.79580760972046882</v>
      </c>
      <c r="N123" s="120">
        <v>2.9362251799022465E-3</v>
      </c>
      <c r="O123" s="120">
        <v>5.8541681965373358E-3</v>
      </c>
      <c r="P123" s="120">
        <v>1.1088723221424385E-3</v>
      </c>
      <c r="Q123" s="120" t="s">
        <v>429</v>
      </c>
      <c r="R123" s="120" t="s">
        <v>429</v>
      </c>
      <c r="S123" s="120" t="s">
        <v>429</v>
      </c>
      <c r="T123" s="120" t="s">
        <v>429</v>
      </c>
      <c r="U123" s="120" t="s">
        <v>429</v>
      </c>
      <c r="V123" s="120" t="s">
        <v>429</v>
      </c>
      <c r="W123" s="120">
        <v>0.126431775</v>
      </c>
      <c r="X123" s="120">
        <v>1.3342348082574637E-2</v>
      </c>
      <c r="Y123" s="120">
        <v>3.2207271992317682E-2</v>
      </c>
      <c r="Z123" s="120">
        <v>9.0183214649858911E-3</v>
      </c>
      <c r="AA123" s="120">
        <v>2.5431657472393377E-3</v>
      </c>
      <c r="AB123" s="120">
        <v>5.7111107287117553E-2</v>
      </c>
      <c r="AC123" s="120">
        <v>2.5286355000000003E-2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6.7081795844395636E-2</v>
      </c>
      <c r="G125" s="120" t="s">
        <v>433</v>
      </c>
      <c r="H125" s="120">
        <v>2.2360598614798543E-3</v>
      </c>
      <c r="I125" s="120">
        <v>2.8896007866107201E-2</v>
      </c>
      <c r="J125" s="120">
        <v>9.1814734671340631E-2</v>
      </c>
      <c r="K125" s="120">
        <v>0.19406931734591995</v>
      </c>
      <c r="L125" s="120" t="s">
        <v>429</v>
      </c>
      <c r="M125" s="120">
        <v>5.0647763096690541</v>
      </c>
      <c r="N125" s="120">
        <v>6.7081795844395624E-4</v>
      </c>
      <c r="O125" s="120">
        <v>6.7081795844395624E-4</v>
      </c>
      <c r="P125" s="120">
        <v>4.4721197229597088E-6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244.96858496000002</v>
      </c>
      <c r="AL125" s="69" t="s">
        <v>426</v>
      </c>
    </row>
    <row r="126" spans="1:38" s="2" customFormat="1" ht="26.25" customHeight="1" x14ac:dyDescent="0.25">
      <c r="A126" s="49" t="s">
        <v>289</v>
      </c>
      <c r="B126" s="49" t="s">
        <v>292</v>
      </c>
      <c r="C126" s="50" t="s">
        <v>293</v>
      </c>
      <c r="D126" s="51"/>
      <c r="E126" s="120" t="s">
        <v>431</v>
      </c>
      <c r="F126" s="120" t="s">
        <v>431</v>
      </c>
      <c r="G126" s="120" t="s">
        <v>431</v>
      </c>
      <c r="H126" s="120">
        <v>1.2132961732559602</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1229.3061980068117</v>
      </c>
      <c r="AL126" s="69" t="s">
        <v>425</v>
      </c>
    </row>
    <row r="127" spans="1:38" s="2" customFormat="1" ht="26.25" customHeight="1" x14ac:dyDescent="0.25">
      <c r="A127" s="49" t="s">
        <v>289</v>
      </c>
      <c r="B127" s="49" t="s">
        <v>294</v>
      </c>
      <c r="C127" s="50" t="s">
        <v>295</v>
      </c>
      <c r="D127" s="51"/>
      <c r="E127" s="120" t="s">
        <v>431</v>
      </c>
      <c r="F127" s="120" t="s">
        <v>431</v>
      </c>
      <c r="G127" s="120" t="s">
        <v>431</v>
      </c>
      <c r="H127" s="120">
        <v>0.34938186220077411</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4.0300000000000006E-3</v>
      </c>
      <c r="F129" s="120">
        <v>2.0150000000000002E-4</v>
      </c>
      <c r="G129" s="120">
        <v>9.0675000000000009E-3</v>
      </c>
      <c r="H129" s="120">
        <v>5.5000000000000002E-5</v>
      </c>
      <c r="I129" s="120">
        <v>1.9999999999999999E-6</v>
      </c>
      <c r="J129" s="120">
        <v>3.4999999999999999E-6</v>
      </c>
      <c r="K129" s="120">
        <v>5.0000000000000004E-6</v>
      </c>
      <c r="L129" s="120" t="s">
        <v>429</v>
      </c>
      <c r="M129" s="120">
        <v>3.0225E-4</v>
      </c>
      <c r="N129" s="120">
        <v>3.0000000000000001E-5</v>
      </c>
      <c r="O129" s="120">
        <v>6.4999999999999996E-6</v>
      </c>
      <c r="P129" s="120">
        <v>1.5E-5</v>
      </c>
      <c r="Q129" s="120" t="s">
        <v>429</v>
      </c>
      <c r="R129" s="120" t="s">
        <v>429</v>
      </c>
      <c r="S129" s="120" t="s">
        <v>429</v>
      </c>
      <c r="T129" s="120" t="s">
        <v>429</v>
      </c>
      <c r="U129" s="120" t="s">
        <v>429</v>
      </c>
      <c r="V129" s="120" t="s">
        <v>429</v>
      </c>
      <c r="W129" s="120">
        <v>1.85E-4</v>
      </c>
      <c r="X129" s="120">
        <v>5.9471999999999991E-7</v>
      </c>
      <c r="Y129" s="120">
        <v>1.2700799999999998E-6</v>
      </c>
      <c r="Z129" s="120">
        <v>6.7199999999999998E-7</v>
      </c>
      <c r="AA129" s="120">
        <v>8.2320000000000001E-7</v>
      </c>
      <c r="AB129" s="120">
        <v>3.36E-6</v>
      </c>
      <c r="AC129" s="120">
        <v>1.85E-4</v>
      </c>
      <c r="AD129" s="120" t="s">
        <v>431</v>
      </c>
      <c r="AE129" s="31"/>
      <c r="AF129" s="133"/>
      <c r="AG129" s="133"/>
      <c r="AH129" s="133"/>
      <c r="AI129" s="133"/>
      <c r="AJ129" s="133"/>
      <c r="AK129" s="133">
        <v>0.5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3.5000000000000001E-3</v>
      </c>
      <c r="F131" s="120">
        <v>1.65E-4</v>
      </c>
      <c r="G131" s="120">
        <v>3.5E-4</v>
      </c>
      <c r="H131" s="120">
        <v>1.0000000000000001E-7</v>
      </c>
      <c r="I131" s="120">
        <v>1.9999999999999999E-6</v>
      </c>
      <c r="J131" s="120">
        <v>3.4999999999999999E-6</v>
      </c>
      <c r="K131" s="120">
        <v>5.0000000000000004E-6</v>
      </c>
      <c r="L131" s="120" t="s">
        <v>429</v>
      </c>
      <c r="M131" s="120">
        <v>4.2000000000000002E-4</v>
      </c>
      <c r="N131" s="120">
        <v>1.25E-3</v>
      </c>
      <c r="O131" s="120">
        <v>1E-4</v>
      </c>
      <c r="P131" s="120">
        <v>1.15E-4</v>
      </c>
      <c r="Q131" s="120" t="s">
        <v>429</v>
      </c>
      <c r="R131" s="120" t="s">
        <v>429</v>
      </c>
      <c r="S131" s="120" t="s">
        <v>429</v>
      </c>
      <c r="T131" s="120" t="s">
        <v>429</v>
      </c>
      <c r="U131" s="120" t="s">
        <v>429</v>
      </c>
      <c r="V131" s="120" t="s">
        <v>429</v>
      </c>
      <c r="W131" s="120">
        <v>1.55E-4</v>
      </c>
      <c r="X131" s="120" t="s">
        <v>431</v>
      </c>
      <c r="Y131" s="120" t="s">
        <v>431</v>
      </c>
      <c r="Z131" s="120" t="s">
        <v>431</v>
      </c>
      <c r="AA131" s="120" t="s">
        <v>431</v>
      </c>
      <c r="AB131" s="120" t="s">
        <v>431</v>
      </c>
      <c r="AC131" s="120">
        <v>3.1000000000000001E-5</v>
      </c>
      <c r="AD131" s="120" t="s">
        <v>431</v>
      </c>
      <c r="AE131" s="31"/>
      <c r="AF131" s="133"/>
      <c r="AG131" s="133"/>
      <c r="AH131" s="133"/>
      <c r="AI131" s="133"/>
      <c r="AJ131" s="133"/>
      <c r="AK131" s="133">
        <v>0.5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7.7713778074252884E-3</v>
      </c>
      <c r="F133" s="120">
        <v>8.2894696612536417E-4</v>
      </c>
      <c r="G133" s="120">
        <v>2.927218974130192E-3</v>
      </c>
      <c r="H133" s="120" t="s">
        <v>431</v>
      </c>
      <c r="I133" s="120">
        <v>3.0256564263575784E-4</v>
      </c>
      <c r="J133" s="120">
        <v>3.4038634796522763E-4</v>
      </c>
      <c r="K133" s="120">
        <v>3.7820705329469741E-4</v>
      </c>
      <c r="L133" s="120" t="s">
        <v>429</v>
      </c>
      <c r="M133" s="120">
        <v>1.1138974857309579E-2</v>
      </c>
      <c r="N133" s="120">
        <v>5.1809185382835254E-7</v>
      </c>
      <c r="O133" s="120">
        <v>1.3030010123783067E-4</v>
      </c>
      <c r="P133" s="120">
        <v>2.5904592691417625E-2</v>
      </c>
      <c r="Q133" s="120" t="s">
        <v>429</v>
      </c>
      <c r="R133" s="120" t="s">
        <v>429</v>
      </c>
      <c r="S133" s="120" t="s">
        <v>429</v>
      </c>
      <c r="T133" s="120" t="s">
        <v>429</v>
      </c>
      <c r="U133" s="120" t="s">
        <v>429</v>
      </c>
      <c r="V133" s="120" t="s">
        <v>429</v>
      </c>
      <c r="W133" s="120">
        <v>0.21500811933876632</v>
      </c>
      <c r="X133" s="120">
        <v>4.0411164598611503E-6</v>
      </c>
      <c r="Y133" s="120">
        <v>2.2070712973087816E-6</v>
      </c>
      <c r="Z133" s="120">
        <v>1.9687490445477397E-6</v>
      </c>
      <c r="AA133" s="120">
        <v>2.1449002748493792E-6</v>
      </c>
      <c r="AB133" s="120">
        <v>1.0361837076567053E-5</v>
      </c>
      <c r="AC133" s="120">
        <v>4.3001623867753261E-2</v>
      </c>
      <c r="AD133" s="120">
        <v>1.0620883003481229E-2</v>
      </c>
      <c r="AE133" s="31"/>
      <c r="AF133" s="133"/>
      <c r="AG133" s="133"/>
      <c r="AH133" s="133"/>
      <c r="AI133" s="133"/>
      <c r="AJ133" s="133"/>
      <c r="AK133" s="133">
        <v>25904.592691417627</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1.66738447738E-2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0.26280193587414347</v>
      </c>
      <c r="J139" s="120">
        <v>0.26280193587414347</v>
      </c>
      <c r="K139" s="120">
        <v>0.26280193587414347</v>
      </c>
      <c r="L139" s="120" t="s">
        <v>429</v>
      </c>
      <c r="M139" s="120" t="s">
        <v>434</v>
      </c>
      <c r="N139" s="120">
        <v>7.5850592322571043E-4</v>
      </c>
      <c r="O139" s="120">
        <v>1.529616900163666E-3</v>
      </c>
      <c r="P139" s="120">
        <v>1.529616900163666E-3</v>
      </c>
      <c r="Q139" s="120" t="s">
        <v>429</v>
      </c>
      <c r="R139" s="120" t="s">
        <v>429</v>
      </c>
      <c r="S139" s="120" t="s">
        <v>429</v>
      </c>
      <c r="T139" s="120" t="s">
        <v>429</v>
      </c>
      <c r="U139" s="120" t="s">
        <v>429</v>
      </c>
      <c r="V139" s="120" t="s">
        <v>429</v>
      </c>
      <c r="W139" s="120">
        <v>2.6723840161832593</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204.45180465148474</v>
      </c>
      <c r="F141" s="121">
        <f t="shared" ref="F141:AD141" si="0">SUM(F14:F140)</f>
        <v>137.90555779010745</v>
      </c>
      <c r="G141" s="121">
        <f t="shared" si="0"/>
        <v>15.994632408123479</v>
      </c>
      <c r="H141" s="121">
        <f t="shared" si="0"/>
        <v>62.886759776793134</v>
      </c>
      <c r="I141" s="121">
        <f t="shared" si="0"/>
        <v>19.810455392188825</v>
      </c>
      <c r="J141" s="121">
        <f t="shared" si="0"/>
        <v>32.036750775853136</v>
      </c>
      <c r="K141" s="121">
        <f t="shared" si="0"/>
        <v>43.746649469241298</v>
      </c>
      <c r="L141" s="121">
        <f t="shared" si="0"/>
        <v>0</v>
      </c>
      <c r="M141" s="121">
        <f t="shared" si="0"/>
        <v>579.91554592962916</v>
      </c>
      <c r="N141" s="121">
        <f t="shared" si="0"/>
        <v>20.092716173177664</v>
      </c>
      <c r="O141" s="121">
        <f t="shared" si="0"/>
        <v>1.1840404502926631</v>
      </c>
      <c r="P141" s="121">
        <f t="shared" si="0"/>
        <v>1.0287531129933074</v>
      </c>
      <c r="Q141" s="121">
        <f t="shared" si="0"/>
        <v>0</v>
      </c>
      <c r="R141" s="121">
        <f>SUM(R14:R140)</f>
        <v>0</v>
      </c>
      <c r="S141" s="121">
        <f t="shared" si="0"/>
        <v>0</v>
      </c>
      <c r="T141" s="121">
        <f t="shared" si="0"/>
        <v>0</v>
      </c>
      <c r="U141" s="121">
        <f t="shared" si="0"/>
        <v>0</v>
      </c>
      <c r="V141" s="121">
        <f t="shared" si="0"/>
        <v>0</v>
      </c>
      <c r="W141" s="121">
        <f t="shared" si="0"/>
        <v>40.926377353334232</v>
      </c>
      <c r="X141" s="121">
        <f t="shared" si="0"/>
        <v>2.5098528996475666</v>
      </c>
      <c r="Y141" s="121">
        <f t="shared" si="0"/>
        <v>2.7832472035069502</v>
      </c>
      <c r="Z141" s="121">
        <f t="shared" si="0"/>
        <v>1.1234731271653158</v>
      </c>
      <c r="AA141" s="121">
        <f t="shared" si="0"/>
        <v>1.4498349427434805</v>
      </c>
      <c r="AB141" s="121">
        <f t="shared" si="0"/>
        <v>7.8664081730633164</v>
      </c>
      <c r="AC141" s="121">
        <f t="shared" si="0"/>
        <v>18.543938826274388</v>
      </c>
      <c r="AD141" s="121">
        <f t="shared" si="0"/>
        <v>34.545495730559708</v>
      </c>
      <c r="AE141" s="31"/>
      <c r="AF141" s="134">
        <v>443677.3742248278</v>
      </c>
      <c r="AG141" s="134">
        <v>55358.900883876937</v>
      </c>
      <c r="AH141" s="134">
        <v>328678.72830465279</v>
      </c>
      <c r="AI141" s="134">
        <v>224280.99926540564</v>
      </c>
      <c r="AJ141" s="134">
        <v>30241.256479326003</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46.770549515304594</v>
      </c>
      <c r="F143" s="120">
        <v>4.3242815314911294</v>
      </c>
      <c r="G143" s="120">
        <v>5.4917447903972322E-2</v>
      </c>
      <c r="H143" s="120">
        <v>1.3140987348441304</v>
      </c>
      <c r="I143" s="120">
        <v>1.8038196469203385</v>
      </c>
      <c r="J143" s="120">
        <v>1.8038196469203385</v>
      </c>
      <c r="K143" s="120">
        <v>1.8038196469203385</v>
      </c>
      <c r="L143" s="120" t="s">
        <v>429</v>
      </c>
      <c r="M143" s="120">
        <v>49.18501197738609</v>
      </c>
      <c r="N143" s="120">
        <v>6.4788815920823108E-3</v>
      </c>
      <c r="O143" s="120">
        <v>2.6365553707737716E-3</v>
      </c>
      <c r="P143" s="120">
        <v>9.2279437977081983E-4</v>
      </c>
      <c r="Q143" s="120" t="s">
        <v>429</v>
      </c>
      <c r="R143" s="120" t="s">
        <v>429</v>
      </c>
      <c r="S143" s="120" t="s">
        <v>429</v>
      </c>
      <c r="T143" s="120" t="s">
        <v>429</v>
      </c>
      <c r="U143" s="120" t="s">
        <v>429</v>
      </c>
      <c r="V143" s="120" t="s">
        <v>429</v>
      </c>
      <c r="W143" s="120">
        <v>0.6919331884691553</v>
      </c>
      <c r="X143" s="120">
        <v>3.6177757544069766E-2</v>
      </c>
      <c r="Y143" s="120">
        <v>3.7644349417436315E-2</v>
      </c>
      <c r="Z143" s="120">
        <v>2.0066036212409419E-2</v>
      </c>
      <c r="AA143" s="120">
        <v>3.971076377202791E-2</v>
      </c>
      <c r="AB143" s="120">
        <v>0.13290566678295196</v>
      </c>
      <c r="AC143" s="120">
        <v>0.12745021410581522</v>
      </c>
      <c r="AD143" s="120">
        <v>4.9735565839829194E-4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10.950082861848587</v>
      </c>
      <c r="F144" s="120">
        <v>0.19170730760835974</v>
      </c>
      <c r="G144" s="120">
        <v>9.460847056475985E-3</v>
      </c>
      <c r="H144" s="120">
        <v>1.3148101070997606E-2</v>
      </c>
      <c r="I144" s="120">
        <v>0.55535816532850035</v>
      </c>
      <c r="J144" s="120">
        <v>0.55535816532850035</v>
      </c>
      <c r="K144" s="120">
        <v>0.55535816532850035</v>
      </c>
      <c r="L144" s="120" t="s">
        <v>429</v>
      </c>
      <c r="M144" s="120">
        <v>4.0058905548373529</v>
      </c>
      <c r="N144" s="120">
        <v>3.931792580338765E-4</v>
      </c>
      <c r="O144" s="120">
        <v>3.592312209360397E-4</v>
      </c>
      <c r="P144" s="120">
        <v>1.2573092732761393E-4</v>
      </c>
      <c r="Q144" s="120" t="s">
        <v>429</v>
      </c>
      <c r="R144" s="120" t="s">
        <v>429</v>
      </c>
      <c r="S144" s="120" t="s">
        <v>429</v>
      </c>
      <c r="T144" s="120" t="s">
        <v>429</v>
      </c>
      <c r="U144" s="120" t="s">
        <v>429</v>
      </c>
      <c r="V144" s="120" t="s">
        <v>429</v>
      </c>
      <c r="W144" s="120">
        <v>7.8177283468605419E-2</v>
      </c>
      <c r="X144" s="120">
        <v>5.202551159383873E-3</v>
      </c>
      <c r="Y144" s="120">
        <v>5.2618814027369995E-3</v>
      </c>
      <c r="Z144" s="120">
        <v>2.5926851472893183E-3</v>
      </c>
      <c r="AA144" s="120">
        <v>5.4856318106444877E-3</v>
      </c>
      <c r="AB144" s="120">
        <v>1.8542749520054681E-2</v>
      </c>
      <c r="AC144" s="120">
        <v>1.5635456693721083E-2</v>
      </c>
      <c r="AD144" s="120">
        <v>7.6643735781233105E-5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26.659169504255782</v>
      </c>
      <c r="F145" s="120">
        <v>0.91648398076927373</v>
      </c>
      <c r="G145" s="120">
        <v>2.3750496873119541E-2</v>
      </c>
      <c r="H145" s="120">
        <v>2.9354504562186287E-2</v>
      </c>
      <c r="I145" s="120">
        <v>0.53192793731399868</v>
      </c>
      <c r="J145" s="120">
        <v>0.53192793731399868</v>
      </c>
      <c r="K145" s="120">
        <v>0.53192793731399868</v>
      </c>
      <c r="L145" s="120" t="s">
        <v>429</v>
      </c>
      <c r="M145" s="120">
        <v>8.4447813293055844</v>
      </c>
      <c r="N145" s="120">
        <v>8.8025624619577627E-4</v>
      </c>
      <c r="O145" s="120">
        <v>8.6789508466304289E-4</v>
      </c>
      <c r="P145" s="120">
        <v>3.0376327963206492E-4</v>
      </c>
      <c r="Q145" s="120" t="s">
        <v>429</v>
      </c>
      <c r="R145" s="120" t="s">
        <v>429</v>
      </c>
      <c r="S145" s="120" t="s">
        <v>429</v>
      </c>
      <c r="T145" s="120" t="s">
        <v>429</v>
      </c>
      <c r="U145" s="120" t="s">
        <v>429</v>
      </c>
      <c r="V145" s="120" t="s">
        <v>429</v>
      </c>
      <c r="W145" s="120">
        <v>0.77540907330233544</v>
      </c>
      <c r="X145" s="120">
        <v>4.264503954506233E-3</v>
      </c>
      <c r="Y145" s="120">
        <v>2.6242233718339645E-2</v>
      </c>
      <c r="Z145" s="120">
        <v>2.9309642156539351E-2</v>
      </c>
      <c r="AA145" s="120">
        <v>6.7593407267128461E-3</v>
      </c>
      <c r="AB145" s="120">
        <v>6.5451580640303417E-2</v>
      </c>
      <c r="AC145" s="120">
        <v>9.9630591514121902E-2</v>
      </c>
      <c r="AD145" s="120">
        <v>3.822532591023552E-5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0.25293899287340998</v>
      </c>
      <c r="F146" s="120">
        <v>2.1341652461703045</v>
      </c>
      <c r="G146" s="120">
        <v>4.5394222875734253E-4</v>
      </c>
      <c r="H146" s="120">
        <v>2.3231865766028675E-3</v>
      </c>
      <c r="I146" s="120">
        <v>0.10888682606375681</v>
      </c>
      <c r="J146" s="120">
        <v>0.10888682606375681</v>
      </c>
      <c r="K146" s="120">
        <v>0.10888682606375681</v>
      </c>
      <c r="L146" s="120" t="s">
        <v>429</v>
      </c>
      <c r="M146" s="120">
        <v>8.6901395665319647</v>
      </c>
      <c r="N146" s="120">
        <v>1.8058924353779674E-4</v>
      </c>
      <c r="O146" s="120">
        <v>3.611784870755935E-5</v>
      </c>
      <c r="P146" s="120">
        <v>1.2641247047645773E-5</v>
      </c>
      <c r="Q146" s="120" t="s">
        <v>429</v>
      </c>
      <c r="R146" s="120" t="s">
        <v>429</v>
      </c>
      <c r="S146" s="120" t="s">
        <v>429</v>
      </c>
      <c r="T146" s="120" t="s">
        <v>429</v>
      </c>
      <c r="U146" s="120" t="s">
        <v>429</v>
      </c>
      <c r="V146" s="120" t="s">
        <v>429</v>
      </c>
      <c r="W146" s="120">
        <v>1.0341656162815698E-2</v>
      </c>
      <c r="X146" s="120">
        <v>4.7519806461877547E-4</v>
      </c>
      <c r="Y146" s="120">
        <v>5.93240021717722E-4</v>
      </c>
      <c r="Z146" s="120">
        <v>3.7057549246762662E-4</v>
      </c>
      <c r="AA146" s="120">
        <v>6.5589993115005001E-4</v>
      </c>
      <c r="AB146" s="120">
        <v>2.0949135099541743E-3</v>
      </c>
      <c r="AC146" s="120">
        <v>2.0683312325631398E-3</v>
      </c>
      <c r="AD146" s="120">
        <v>1.1858564891494227E-5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0.61464592136861218</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0.66052727228591812</v>
      </c>
      <c r="J148" s="120">
        <v>1.2191763727869809</v>
      </c>
      <c r="K148" s="120">
        <v>1.6192322897086613</v>
      </c>
      <c r="L148" s="120" t="s">
        <v>429</v>
      </c>
      <c r="M148" s="120" t="s">
        <v>431</v>
      </c>
      <c r="N148" s="120">
        <v>4.0281819071464717</v>
      </c>
      <c r="O148" s="120">
        <v>1.8717761165773148E-2</v>
      </c>
      <c r="P148" s="120" t="s">
        <v>431</v>
      </c>
      <c r="Q148" s="120" t="s">
        <v>429</v>
      </c>
      <c r="R148" s="120" t="s">
        <v>429</v>
      </c>
      <c r="S148" s="120" t="s">
        <v>429</v>
      </c>
      <c r="T148" s="120" t="s">
        <v>429</v>
      </c>
      <c r="U148" s="120" t="s">
        <v>429</v>
      </c>
      <c r="V148" s="120" t="s">
        <v>429</v>
      </c>
      <c r="W148" s="120" t="s">
        <v>431</v>
      </c>
      <c r="X148" s="120">
        <v>1.7690789626379991E-3</v>
      </c>
      <c r="Y148" s="120">
        <v>1.7690789626379991E-3</v>
      </c>
      <c r="Z148" s="120">
        <v>1.7690789626379991E-3</v>
      </c>
      <c r="AA148" s="120">
        <v>1.7690789626379991E-3</v>
      </c>
      <c r="AB148" s="120">
        <v>7.0763158505519966E-3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0.36529171561523771</v>
      </c>
      <c r="J149" s="120">
        <v>0.67646614002821825</v>
      </c>
      <c r="K149" s="120">
        <v>1.352932280056435</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168.97453543749174</v>
      </c>
      <c r="F152" s="127">
        <f t="shared" ref="F152:AD152" si="1">SUM(F$141, F$151, IF(AND(ISNUMBER(SEARCH($B$4,"AT|BE|CH|GB|IE|LT|LU|NL")),SUM(F$143:F$149)&gt;0),SUM(F$143:F$149)-SUM(F$27:F$33),0))</f>
        <v>135.90122302013921</v>
      </c>
      <c r="G152" s="127">
        <f t="shared" si="1"/>
        <v>15.955654201292713</v>
      </c>
      <c r="H152" s="127">
        <f t="shared" si="1"/>
        <v>62.393883014649468</v>
      </c>
      <c r="I152" s="127">
        <f t="shared" si="1"/>
        <v>18.935216026050078</v>
      </c>
      <c r="J152" s="127">
        <f t="shared" si="1"/>
        <v>31.161511409714386</v>
      </c>
      <c r="K152" s="127">
        <f t="shared" si="1"/>
        <v>42.871410103102548</v>
      </c>
      <c r="L152" s="127">
        <f t="shared" si="1"/>
        <v>0</v>
      </c>
      <c r="M152" s="127">
        <f t="shared" si="1"/>
        <v>555.29506716633387</v>
      </c>
      <c r="N152" s="127">
        <f t="shared" si="1"/>
        <v>20.089347035444515</v>
      </c>
      <c r="O152" s="127">
        <f t="shared" si="1"/>
        <v>1.1821820644288521</v>
      </c>
      <c r="P152" s="127">
        <f t="shared" si="1"/>
        <v>1.0281026779409737</v>
      </c>
      <c r="Q152" s="127">
        <f t="shared" si="1"/>
        <v>0</v>
      </c>
      <c r="R152" s="127">
        <f t="shared" si="1"/>
        <v>0</v>
      </c>
      <c r="S152" s="127">
        <f t="shared" si="1"/>
        <v>0</v>
      </c>
      <c r="T152" s="127">
        <f t="shared" si="1"/>
        <v>0</v>
      </c>
      <c r="U152" s="127">
        <f t="shared" si="1"/>
        <v>0</v>
      </c>
      <c r="V152" s="127">
        <f t="shared" si="1"/>
        <v>0</v>
      </c>
      <c r="W152" s="127">
        <f t="shared" si="1"/>
        <v>40.926045082830058</v>
      </c>
      <c r="X152" s="127">
        <f t="shared" si="1"/>
        <v>2.4956779955933683</v>
      </c>
      <c r="Y152" s="127">
        <f t="shared" si="1"/>
        <v>2.749727675800032</v>
      </c>
      <c r="Z152" s="127">
        <f t="shared" si="1"/>
        <v>1.0920065433667974</v>
      </c>
      <c r="AA152" s="127">
        <f t="shared" si="1"/>
        <v>1.4328801486425256</v>
      </c>
      <c r="AB152" s="127">
        <f t="shared" si="1"/>
        <v>7.7684749833239408</v>
      </c>
      <c r="AC152" s="127">
        <f t="shared" si="1"/>
        <v>18.477484725439194</v>
      </c>
      <c r="AD152" s="127">
        <f t="shared" si="1"/>
        <v>34.545335935168808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v>-46.295470054184172</v>
      </c>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122.67906538330756</v>
      </c>
      <c r="F154" s="127">
        <f>SUM(F$141, F$153, -1 * IF(OR($B$6=2005,$B$6&gt;=2020),SUM(F$99:F$122),0), IF(AND(ISNUMBER(SEARCH($B$4,"AT|BE|CH|GB|IE|LT|LU|NL")),SUM(F$143:F$149)&gt;0),SUM(F$143:F$149)-SUM(F$27:F$33),0))</f>
        <v>135.90122302013921</v>
      </c>
      <c r="G154" s="127">
        <f>SUM(G$141, G$153, IF(AND(ISNUMBER(SEARCH($B$4,"AT|BE|CH|GB|IE|LT|LU|NL")),SUM(G$143:G$149)&gt;0),SUM(G$143:G$149)-SUM(G$27:G$33),0))</f>
        <v>15.955654201292713</v>
      </c>
      <c r="H154" s="127">
        <f>SUM(H$141, H$153, IF(AND(ISNUMBER(SEARCH($B$4,"AT|BE|CH|GB|IE|LT|LU|NL")),SUM(H$143:H$149)&gt;0),SUM(H$143:H$149)-SUM(H$27:H$33),0))</f>
        <v>62.393883014649468</v>
      </c>
      <c r="I154" s="127">
        <f t="shared" ref="I154:AD154" si="2">SUM(I$141, I$153, IF(AND(ISNUMBER(SEARCH($B$4,"AT|BE|CH|GB|IE|LT|LU|NL")),SUM(I$143:I$149)&gt;0),SUM(I$143:I$149)-SUM(I$27:I$33),0))</f>
        <v>18.935216026050078</v>
      </c>
      <c r="J154" s="127">
        <f t="shared" si="2"/>
        <v>31.161511409714386</v>
      </c>
      <c r="K154" s="127">
        <f t="shared" si="2"/>
        <v>42.871410103102548</v>
      </c>
      <c r="L154" s="127">
        <f t="shared" si="2"/>
        <v>0</v>
      </c>
      <c r="M154" s="127">
        <f t="shared" si="2"/>
        <v>555.29506716633387</v>
      </c>
      <c r="N154" s="127">
        <f t="shared" si="2"/>
        <v>20.089347035444515</v>
      </c>
      <c r="O154" s="127">
        <f t="shared" si="2"/>
        <v>1.1821820644288521</v>
      </c>
      <c r="P154" s="127">
        <f t="shared" si="2"/>
        <v>1.0281026779409737</v>
      </c>
      <c r="Q154" s="127">
        <f t="shared" si="2"/>
        <v>0</v>
      </c>
      <c r="R154" s="127">
        <f t="shared" si="2"/>
        <v>0</v>
      </c>
      <c r="S154" s="127">
        <f t="shared" si="2"/>
        <v>0</v>
      </c>
      <c r="T154" s="127">
        <f t="shared" si="2"/>
        <v>0</v>
      </c>
      <c r="U154" s="127">
        <f t="shared" si="2"/>
        <v>0</v>
      </c>
      <c r="V154" s="127">
        <f t="shared" si="2"/>
        <v>0</v>
      </c>
      <c r="W154" s="127">
        <f t="shared" si="2"/>
        <v>40.926045082830058</v>
      </c>
      <c r="X154" s="127">
        <f t="shared" si="2"/>
        <v>2.4956779955933683</v>
      </c>
      <c r="Y154" s="127">
        <f t="shared" si="2"/>
        <v>2.749727675800032</v>
      </c>
      <c r="Z154" s="127">
        <f t="shared" si="2"/>
        <v>1.0920065433667974</v>
      </c>
      <c r="AA154" s="127">
        <f t="shared" si="2"/>
        <v>1.4328801486425256</v>
      </c>
      <c r="AB154" s="127">
        <f t="shared" si="2"/>
        <v>7.7684749833239408</v>
      </c>
      <c r="AC154" s="127">
        <f t="shared" si="2"/>
        <v>18.477484725439194</v>
      </c>
      <c r="AD154" s="127">
        <f t="shared" si="2"/>
        <v>34.545335935168808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7.4308679062638952</v>
      </c>
      <c r="F157" s="130">
        <v>0.47717826769602567</v>
      </c>
      <c r="G157" s="130">
        <v>0.56246199843757938</v>
      </c>
      <c r="H157" s="130">
        <v>3.8315825517740722E-3</v>
      </c>
      <c r="I157" s="130">
        <v>0.60914626896298851</v>
      </c>
      <c r="J157" s="130">
        <v>0.60914626896298851</v>
      </c>
      <c r="K157" s="130">
        <v>0.60914626896298851</v>
      </c>
      <c r="L157" s="130" t="s">
        <v>429</v>
      </c>
      <c r="M157" s="130">
        <v>0.83577730896696878</v>
      </c>
      <c r="N157" s="130">
        <v>4.8731701517039085E-4</v>
      </c>
      <c r="O157" s="130">
        <v>4.8731701517039085E-4</v>
      </c>
      <c r="P157" s="130">
        <v>1.7056095530963681E-4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24365.85075851954</v>
      </c>
      <c r="AG157" s="95"/>
      <c r="AH157" s="95"/>
      <c r="AI157" s="95"/>
      <c r="AJ157" s="95"/>
      <c r="AK157" s="95"/>
      <c r="AL157" s="92" t="s">
        <v>50</v>
      </c>
    </row>
    <row r="158" spans="1:38" s="1" customFormat="1" ht="26.25" customHeight="1" x14ac:dyDescent="0.25">
      <c r="A158" s="92" t="s">
        <v>328</v>
      </c>
      <c r="B158" s="92" t="s">
        <v>331</v>
      </c>
      <c r="C158" s="93" t="s">
        <v>332</v>
      </c>
      <c r="D158" s="94"/>
      <c r="E158" s="130">
        <v>0.16495104529193638</v>
      </c>
      <c r="F158" s="130">
        <v>1.3745374604382792E-2</v>
      </c>
      <c r="G158" s="130">
        <v>1.1074061075047459E-2</v>
      </c>
      <c r="H158" s="130">
        <v>7.5438303939285895E-5</v>
      </c>
      <c r="I158" s="130">
        <v>1.1993206660844382E-2</v>
      </c>
      <c r="J158" s="130">
        <v>1.1993206660844382E-2</v>
      </c>
      <c r="K158" s="130">
        <v>1.1993206660844382E-2</v>
      </c>
      <c r="L158" s="130" t="s">
        <v>429</v>
      </c>
      <c r="M158" s="130">
        <v>3.8685535961618306E-2</v>
      </c>
      <c r="N158" s="130">
        <v>9.5945653286755063E-6</v>
      </c>
      <c r="O158" s="130">
        <v>9.5945653286755063E-6</v>
      </c>
      <c r="P158" s="130">
        <v>3.3580978650364274E-6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479.72826643377533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36" t="s">
        <v>372</v>
      </c>
      <c r="B166" s="136"/>
      <c r="C166" s="136"/>
      <c r="D166" s="136"/>
      <c r="E166" s="136"/>
      <c r="F166" s="136"/>
      <c r="G166" s="136"/>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36" t="s">
        <v>376</v>
      </c>
      <c r="B167" s="136"/>
      <c r="C167" s="136"/>
      <c r="D167" s="136"/>
      <c r="E167" s="136"/>
      <c r="F167" s="136"/>
      <c r="G167" s="136"/>
      <c r="H167" s="37"/>
      <c r="I167" s="38"/>
      <c r="J167"/>
      <c r="K167"/>
      <c r="L167"/>
      <c r="M167" s="38"/>
      <c r="N167" s="38"/>
      <c r="O167" s="38"/>
      <c r="P167" s="38"/>
      <c r="Q167" s="38"/>
      <c r="R167" s="38"/>
      <c r="S167" s="38"/>
      <c r="T167" s="38"/>
      <c r="U167" s="38"/>
      <c r="AE167" s="46"/>
    </row>
    <row r="168" spans="1:38" s="45" customFormat="1" ht="26.25" customHeight="1" x14ac:dyDescent="0.35">
      <c r="A168" s="136" t="s">
        <v>373</v>
      </c>
      <c r="B168" s="136"/>
      <c r="C168" s="136"/>
      <c r="D168" s="136"/>
      <c r="E168" s="136"/>
      <c r="F168" s="136"/>
      <c r="G168" s="136"/>
      <c r="H168" s="37"/>
      <c r="I168" s="38"/>
      <c r="J168"/>
      <c r="K168"/>
      <c r="L168"/>
      <c r="M168" s="38"/>
      <c r="N168" s="38"/>
      <c r="O168" s="38"/>
      <c r="P168" s="38"/>
      <c r="Q168" s="38"/>
      <c r="R168" s="38"/>
      <c r="S168" s="38"/>
      <c r="T168" s="38"/>
      <c r="U168" s="38"/>
      <c r="AE168" s="46"/>
    </row>
    <row r="169" spans="1:38" s="43" customFormat="1" ht="26.25" customHeight="1" x14ac:dyDescent="0.35">
      <c r="A169" s="136" t="s">
        <v>374</v>
      </c>
      <c r="B169" s="136"/>
      <c r="C169" s="136"/>
      <c r="D169" s="136"/>
      <c r="E169" s="136"/>
      <c r="F169" s="136"/>
      <c r="G169" s="136"/>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36" t="s">
        <v>375</v>
      </c>
      <c r="B170" s="136"/>
      <c r="C170" s="136"/>
      <c r="D170" s="136"/>
      <c r="E170" s="136"/>
      <c r="F170" s="136"/>
      <c r="G170" s="136"/>
      <c r="H170" s="37"/>
      <c r="I170" s="38"/>
      <c r="J170"/>
      <c r="K170"/>
      <c r="L170"/>
      <c r="M170" s="38"/>
      <c r="N170" s="38"/>
      <c r="O170" s="38"/>
      <c r="P170" s="38"/>
      <c r="Q170" s="38"/>
      <c r="R170" s="38"/>
      <c r="S170" s="38"/>
      <c r="T170" s="38"/>
      <c r="U170" s="38"/>
      <c r="AE170" s="46"/>
    </row>
  </sheetData>
  <sheetProtection sheet="1" objects="1" scenarios="1"/>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2021-02-10T18:52:13Z</dcterms:modified>
</cp:coreProperties>
</file>