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<sst xmlns="http://schemas.openxmlformats.org/spreadsheetml/2006/main" count="3642" uniqueCount="437">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</sst>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74" activePane="bottomRight" state="frozen"/>
      <selection pane="topRight" activeCell="E1" sqref="E1"/>
      <selection pane="bottomLeft" activeCell="A14" sqref="A14"/>
      <selection pane="bottomRight" activeCell="I15" sqref="I15"/>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1991</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1991</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11.398870945405465</v>
      </c>
      <c r="F14" s="120">
        <v>0.36111267120852081</v>
      </c>
      <c r="G14" s="120">
        <v>13.3207601351605</v>
      </c>
      <c r="H14" s="120">
        <v>0.12297050198680749</v>
      </c>
      <c r="I14" s="120" t="s">
        <v>429</v>
      </c>
      <c r="J14" s="120" t="s">
        <v>429</v>
      </c>
      <c r="K14" s="120" t="s">
        <v>429</v>
      </c>
      <c r="L14" s="120" t="s">
        <v>429</v>
      </c>
      <c r="M14" s="120">
        <v>1.6462086534143066</v>
      </c>
      <c r="N14" s="120">
        <v>1.1713969101207271</v>
      </c>
      <c r="O14" s="120">
        <v>0.15781796975625384</v>
      </c>
      <c r="P14" s="120">
        <v>0.35197411525149641</v>
      </c>
      <c r="Q14" s="120" t="s">
        <v>429</v>
      </c>
      <c r="R14" s="120" t="s">
        <v>429</v>
      </c>
      <c r="S14" s="120" t="s">
        <v>429</v>
      </c>
      <c r="T14" s="120" t="s">
        <v>429</v>
      </c>
      <c r="U14" s="120" t="s">
        <v>429</v>
      </c>
      <c r="V14" s="120" t="s">
        <v>429</v>
      </c>
      <c r="W14" s="120">
        <v>12.147771974763801</v>
      </c>
      <c r="X14" s="120">
        <v>1.1328693024261092E-3</v>
      </c>
      <c r="Y14" s="120">
        <v>1.0156000433138536E-3</v>
      </c>
      <c r="Z14" s="120">
        <v>9.4281198297256369E-4</v>
      </c>
      <c r="AA14" s="120">
        <v>1.3990917613678345E-3</v>
      </c>
      <c r="AB14" s="120">
        <v>4.4903730900803622E-3</v>
      </c>
      <c r="AC14" s="120">
        <v>0.29275800680899883</v>
      </c>
      <c r="AD14" s="120">
        <v>1.4201270092588203</v>
      </c>
      <c r="AE14" s="31"/>
      <c r="AF14" s="133">
        <v>19044.165058221901</v>
      </c>
      <c r="AG14" s="133">
        <v>67325.046226492734</v>
      </c>
      <c r="AH14" s="133">
        <v>57553.999999999993</v>
      </c>
      <c r="AI14" s="133">
        <v>2573</v>
      </c>
      <c r="AJ14" s="133">
        <v>4551</v>
      </c>
      <c r="AK14" s="133"/>
      <c r="AL14" s="69" t="s">
        <v>50</v>
      </c>
    </row>
    <row r="15" spans="1:38" s="1" customFormat="1" ht="26.25" customHeight="1" x14ac:dyDescent="0.25">
      <c r="A15" s="49" t="s">
        <v>54</v>
      </c>
      <c r="B15" s="49" t="s">
        <v>55</v>
      </c>
      <c r="C15" s="50" t="s">
        <v>56</v>
      </c>
      <c r="D15" s="51"/>
      <c r="E15" s="120">
        <v>4.317056</v>
      </c>
      <c r="F15" s="120" t="s">
        <v>433</v>
      </c>
      <c r="G15" s="120">
        <v>2.1096810000000001</v>
      </c>
      <c r="H15" s="120">
        <v>7.3300360757382513E-2</v>
      </c>
      <c r="I15" s="120" t="s">
        <v>429</v>
      </c>
      <c r="J15" s="120" t="s">
        <v>429</v>
      </c>
      <c r="K15" s="120" t="s">
        <v>429</v>
      </c>
      <c r="L15" s="120" t="s">
        <v>429</v>
      </c>
      <c r="M15" s="120">
        <v>0.8</v>
      </c>
      <c r="N15" s="120">
        <v>0.19752903199999999</v>
      </c>
      <c r="O15" s="120">
        <v>0.14476694183940286</v>
      </c>
      <c r="P15" s="120">
        <v>7.4073387000000001E-3</v>
      </c>
      <c r="Q15" s="120" t="s">
        <v>429</v>
      </c>
      <c r="R15" s="120" t="s">
        <v>429</v>
      </c>
      <c r="S15" s="120" t="s">
        <v>429</v>
      </c>
      <c r="T15" s="120" t="s">
        <v>429</v>
      </c>
      <c r="U15" s="120" t="s">
        <v>429</v>
      </c>
      <c r="V15" s="120" t="s">
        <v>429</v>
      </c>
      <c r="W15" s="120">
        <v>1.7390069051612653E-2</v>
      </c>
      <c r="X15" s="120">
        <v>1.0901129604365621E-4</v>
      </c>
      <c r="Y15" s="120">
        <v>4.885090101338891E-4</v>
      </c>
      <c r="Z15" s="120">
        <v>4.0417499649132423E-4</v>
      </c>
      <c r="AA15" s="120">
        <v>5.7853695333113034E-4</v>
      </c>
      <c r="AB15" s="120">
        <v>1.5802322559999998E-3</v>
      </c>
      <c r="AC15" s="120">
        <v>2.1961738103225309E-3</v>
      </c>
      <c r="AD15" s="120">
        <v>1.5651062146451388E-6</v>
      </c>
      <c r="AE15" s="31"/>
      <c r="AF15" s="133">
        <v>26278.430200000003</v>
      </c>
      <c r="AG15" s="133">
        <v>0</v>
      </c>
      <c r="AH15" s="133">
        <v>9374.7317290316369</v>
      </c>
      <c r="AI15" s="133">
        <v>0</v>
      </c>
      <c r="AJ15" s="133">
        <v>0</v>
      </c>
      <c r="AK15" s="133"/>
      <c r="AL15" s="69" t="s">
        <v>50</v>
      </c>
    </row>
    <row r="16" spans="1:38" s="1" customFormat="1" ht="26.25" customHeight="1" x14ac:dyDescent="0.25">
      <c r="A16" s="49" t="s">
        <v>54</v>
      </c>
      <c r="B16" s="49" t="s">
        <v>57</v>
      </c>
      <c r="C16" s="50" t="s">
        <v>58</v>
      </c>
      <c r="D16" s="51"/>
      <c r="E16" s="120">
        <v>1.4819789669594203</v>
      </c>
      <c r="F16" s="120">
        <v>4.9546627765314011E-3</v>
      </c>
      <c r="G16" s="120">
        <v>3.2018270859188397E-3</v>
      </c>
      <c r="H16" s="120">
        <v>9.9768289610628006E-3</v>
      </c>
      <c r="I16" s="120" t="s">
        <v>429</v>
      </c>
      <c r="J16" s="120" t="s">
        <v>429</v>
      </c>
      <c r="K16" s="120" t="s">
        <v>429</v>
      </c>
      <c r="L16" s="120" t="s">
        <v>429</v>
      </c>
      <c r="M16" s="120">
        <v>9.9093255530628033E-2</v>
      </c>
      <c r="N16" s="120">
        <v>1.4803717429594203E-5</v>
      </c>
      <c r="O16" s="120">
        <v>2.4672862382657002E-6</v>
      </c>
      <c r="P16" s="120">
        <v>9.8691449530628013E-4</v>
      </c>
      <c r="Q16" s="120" t="s">
        <v>429</v>
      </c>
      <c r="R16" s="120" t="s">
        <v>429</v>
      </c>
      <c r="S16" s="120" t="s">
        <v>429</v>
      </c>
      <c r="T16" s="120" t="s">
        <v>429</v>
      </c>
      <c r="U16" s="120" t="s">
        <v>429</v>
      </c>
      <c r="V16" s="120" t="s">
        <v>429</v>
      </c>
      <c r="W16" s="120">
        <v>2.0421360106125603E-3</v>
      </c>
      <c r="X16" s="120">
        <v>2.0832867800919845E-5</v>
      </c>
      <c r="Y16" s="120">
        <v>3.1374235099620972E-5</v>
      </c>
      <c r="Z16" s="120">
        <v>3.1374235099620972E-5</v>
      </c>
      <c r="AA16" s="120">
        <v>3.144142150489735E-5</v>
      </c>
      <c r="AB16" s="120">
        <v>1.150227595050591E-4</v>
      </c>
      <c r="AC16" s="120">
        <v>4.0039108212251202E-4</v>
      </c>
      <c r="AD16" s="120">
        <v>1.7764460915513044E-7</v>
      </c>
      <c r="AE16" s="31"/>
      <c r="AF16" s="133">
        <v>40.180599999999913</v>
      </c>
      <c r="AG16" s="133">
        <v>0</v>
      </c>
      <c r="AH16" s="133">
        <v>9869.1449530628015</v>
      </c>
      <c r="AI16" s="133">
        <v>31</v>
      </c>
      <c r="AJ16" s="133">
        <v>0</v>
      </c>
      <c r="AK16" s="133"/>
      <c r="AL16" s="69" t="s">
        <v>50</v>
      </c>
    </row>
    <row r="17" spans="1:38" s="2" customFormat="1" ht="26.25" customHeight="1" x14ac:dyDescent="0.25">
      <c r="A17" s="49" t="s">
        <v>54</v>
      </c>
      <c r="B17" s="49" t="s">
        <v>59</v>
      </c>
      <c r="C17" s="50" t="s">
        <v>60</v>
      </c>
      <c r="D17" s="51"/>
      <c r="E17" s="120">
        <v>5.4738991839024118</v>
      </c>
      <c r="F17" s="120">
        <v>6.3929315483248386E-2</v>
      </c>
      <c r="G17" s="120">
        <v>5.424722487153538</v>
      </c>
      <c r="H17" s="120">
        <v>1.4442715589538522E-2</v>
      </c>
      <c r="I17" s="120" t="s">
        <v>429</v>
      </c>
      <c r="J17" s="120" t="s">
        <v>429</v>
      </c>
      <c r="K17" s="120" t="s">
        <v>429</v>
      </c>
      <c r="L17" s="120" t="s">
        <v>429</v>
      </c>
      <c r="M17" s="120">
        <v>185.46663898467574</v>
      </c>
      <c r="N17" s="120">
        <v>0.2437964686442097</v>
      </c>
      <c r="O17" s="120">
        <v>5.5967740733057795E-3</v>
      </c>
      <c r="P17" s="120">
        <v>4.1474734845273897E-4</v>
      </c>
      <c r="Q17" s="120" t="s">
        <v>429</v>
      </c>
      <c r="R17" s="120" t="s">
        <v>429</v>
      </c>
      <c r="S17" s="120" t="s">
        <v>429</v>
      </c>
      <c r="T17" s="120" t="s">
        <v>429</v>
      </c>
      <c r="U17" s="120" t="s">
        <v>429</v>
      </c>
      <c r="V17" s="120" t="s">
        <v>429</v>
      </c>
      <c r="W17" s="120">
        <v>3.5819469232549604E-2</v>
      </c>
      <c r="X17" s="120">
        <v>1.4650616479583285E-4</v>
      </c>
      <c r="Y17" s="120">
        <v>3.0680702686097138E-4</v>
      </c>
      <c r="Z17" s="120">
        <v>8.412365702700208E-5</v>
      </c>
      <c r="AA17" s="120">
        <v>6.7656483504526107E-5</v>
      </c>
      <c r="AB17" s="120">
        <v>6.0509333218833241E-4</v>
      </c>
      <c r="AC17" s="120">
        <v>6.2174590753964996E-3</v>
      </c>
      <c r="AD17" s="120">
        <v>8.9391391606034432E-2</v>
      </c>
      <c r="AE17" s="31"/>
      <c r="AF17" s="133">
        <v>965.70170754563742</v>
      </c>
      <c r="AG17" s="133">
        <v>10110.317169187063</v>
      </c>
      <c r="AH17" s="133">
        <v>12114.8241500199</v>
      </c>
      <c r="AI17" s="133">
        <v>0</v>
      </c>
      <c r="AJ17" s="133">
        <v>0</v>
      </c>
      <c r="AK17" s="133"/>
      <c r="AL17" s="69" t="s">
        <v>50</v>
      </c>
    </row>
    <row r="18" spans="1:38" s="2" customFormat="1" ht="26.25" customHeight="1" x14ac:dyDescent="0.25">
      <c r="A18" s="49" t="s">
        <v>54</v>
      </c>
      <c r="B18" s="49" t="s">
        <v>61</v>
      </c>
      <c r="C18" s="50" t="s">
        <v>62</v>
      </c>
      <c r="D18" s="51"/>
      <c r="E18" s="120">
        <v>0.20878582611612032</v>
      </c>
      <c r="F18" s="120">
        <v>2.589208705361618E-3</v>
      </c>
      <c r="G18" s="120">
        <v>0.16110094763013069</v>
      </c>
      <c r="H18" s="120">
        <v>1.970233366911467E-3</v>
      </c>
      <c r="I18" s="120" t="s">
        <v>429</v>
      </c>
      <c r="J18" s="120" t="s">
        <v>429</v>
      </c>
      <c r="K18" s="120" t="s">
        <v>429</v>
      </c>
      <c r="L18" s="120" t="s">
        <v>429</v>
      </c>
      <c r="M18" s="120">
        <v>3.9444102520616989E-2</v>
      </c>
      <c r="N18" s="120">
        <v>1.5962126597459123E-3</v>
      </c>
      <c r="O18" s="120">
        <v>1.825390625620756E-3</v>
      </c>
      <c r="P18" s="120">
        <v>6.3721578951840985E-4</v>
      </c>
      <c r="Q18" s="120" t="s">
        <v>429</v>
      </c>
      <c r="R18" s="120" t="s">
        <v>429</v>
      </c>
      <c r="S18" s="120" t="s">
        <v>429</v>
      </c>
      <c r="T18" s="120" t="s">
        <v>429</v>
      </c>
      <c r="U18" s="120" t="s">
        <v>429</v>
      </c>
      <c r="V18" s="120" t="s">
        <v>429</v>
      </c>
      <c r="W18" s="120">
        <v>1.7026214063962805E-2</v>
      </c>
      <c r="X18" s="120">
        <v>1.1174411906462419E-4</v>
      </c>
      <c r="Y18" s="120">
        <v>1.6905148835399725E-4</v>
      </c>
      <c r="Z18" s="120">
        <v>5.9728392655214951E-5</v>
      </c>
      <c r="AA18" s="120">
        <v>4.7004707649578583E-5</v>
      </c>
      <c r="AB18" s="120">
        <v>3.8752870772341497E-4</v>
      </c>
      <c r="AC18" s="120">
        <v>2.4720180798617078E-3</v>
      </c>
      <c r="AD18" s="120">
        <v>3.3013941046403233E-2</v>
      </c>
      <c r="AE18" s="31"/>
      <c r="AF18" s="133">
        <v>494.2102488475623</v>
      </c>
      <c r="AG18" s="133">
        <v>173.90700000000001</v>
      </c>
      <c r="AH18" s="133">
        <v>1205</v>
      </c>
      <c r="AI18" s="133">
        <v>0</v>
      </c>
      <c r="AJ18" s="133">
        <v>0</v>
      </c>
      <c r="AK18" s="133"/>
      <c r="AL18" s="69" t="s">
        <v>50</v>
      </c>
    </row>
    <row r="19" spans="1:38" s="2" customFormat="1" ht="26.25" customHeight="1" x14ac:dyDescent="0.25">
      <c r="A19" s="49" t="s">
        <v>54</v>
      </c>
      <c r="B19" s="49" t="s">
        <v>63</v>
      </c>
      <c r="C19" s="50" t="s">
        <v>64</v>
      </c>
      <c r="D19" s="51"/>
      <c r="E19" s="120">
        <v>1.5238316439929629</v>
      </c>
      <c r="F19" s="120">
        <v>4.2230671541154279E-2</v>
      </c>
      <c r="G19" s="120">
        <v>0.66961985484864128</v>
      </c>
      <c r="H19" s="120">
        <v>2.6456690258818055E-2</v>
      </c>
      <c r="I19" s="120" t="s">
        <v>429</v>
      </c>
      <c r="J19" s="120" t="s">
        <v>429</v>
      </c>
      <c r="K19" s="120" t="s">
        <v>429</v>
      </c>
      <c r="L19" s="120" t="s">
        <v>429</v>
      </c>
      <c r="M19" s="120">
        <v>0.49892384746639407</v>
      </c>
      <c r="N19" s="120">
        <v>0.23819675211251043</v>
      </c>
      <c r="O19" s="120">
        <v>2.7520432362568799E-2</v>
      </c>
      <c r="P19" s="120">
        <v>1.2936666981445345E-2</v>
      </c>
      <c r="Q19" s="120" t="s">
        <v>429</v>
      </c>
      <c r="R19" s="120" t="s">
        <v>429</v>
      </c>
      <c r="S19" s="120" t="s">
        <v>429</v>
      </c>
      <c r="T19" s="120" t="s">
        <v>429</v>
      </c>
      <c r="U19" s="120" t="s">
        <v>429</v>
      </c>
      <c r="V19" s="120" t="s">
        <v>429</v>
      </c>
      <c r="W19" s="120">
        <v>0.48582996454722283</v>
      </c>
      <c r="X19" s="120">
        <v>4.877187626810003E-3</v>
      </c>
      <c r="Y19" s="120">
        <v>8.3556478069651552E-3</v>
      </c>
      <c r="Z19" s="120">
        <v>3.2512553891802238E-3</v>
      </c>
      <c r="AA19" s="120">
        <v>3.1860707073462424E-3</v>
      </c>
      <c r="AB19" s="120">
        <v>1.9670161530301621E-2</v>
      </c>
      <c r="AC19" s="120">
        <v>7.2755403594954041E-2</v>
      </c>
      <c r="AD19" s="120">
        <v>0.26894146782840689</v>
      </c>
      <c r="AE19" s="31"/>
      <c r="AF19" s="133">
        <v>1325.1694830874749</v>
      </c>
      <c r="AG19" s="133">
        <v>1407.2544386131456</v>
      </c>
      <c r="AH19" s="133">
        <v>8333.8643816099338</v>
      </c>
      <c r="AI19" s="133">
        <v>2902</v>
      </c>
      <c r="AJ19" s="133">
        <v>2124.2101184627309</v>
      </c>
      <c r="AK19" s="133"/>
      <c r="AL19" s="69" t="s">
        <v>50</v>
      </c>
    </row>
    <row r="20" spans="1:38" s="2" customFormat="1" ht="26.25" customHeight="1" x14ac:dyDescent="0.25">
      <c r="A20" s="49" t="s">
        <v>54</v>
      </c>
      <c r="B20" s="49" t="s">
        <v>65</v>
      </c>
      <c r="C20" s="50" t="s">
        <v>66</v>
      </c>
      <c r="D20" s="51"/>
      <c r="E20" s="120">
        <v>7.986292317206181</v>
      </c>
      <c r="F20" s="120">
        <v>0.73211348235896123</v>
      </c>
      <c r="G20" s="120">
        <v>4.911999999999999</v>
      </c>
      <c r="H20" s="120">
        <v>8.5475089200227797E-2</v>
      </c>
      <c r="I20" s="120" t="s">
        <v>429</v>
      </c>
      <c r="J20" s="120" t="s">
        <v>429</v>
      </c>
      <c r="K20" s="120" t="s">
        <v>429</v>
      </c>
      <c r="L20" s="120" t="s">
        <v>429</v>
      </c>
      <c r="M20" s="120">
        <v>4.1893711073494799</v>
      </c>
      <c r="N20" s="120">
        <v>0.64493534667443564</v>
      </c>
      <c r="O20" s="120">
        <v>0.13770776948183211</v>
      </c>
      <c r="P20" s="120">
        <v>7.1386182734891057E-2</v>
      </c>
      <c r="Q20" s="120" t="s">
        <v>429</v>
      </c>
      <c r="R20" s="120" t="s">
        <v>429</v>
      </c>
      <c r="S20" s="120" t="s">
        <v>429</v>
      </c>
      <c r="T20" s="120" t="s">
        <v>429</v>
      </c>
      <c r="U20" s="120" t="s">
        <v>429</v>
      </c>
      <c r="V20" s="120" t="s">
        <v>429</v>
      </c>
      <c r="W20" s="120">
        <v>0.55567992104041364</v>
      </c>
      <c r="X20" s="120">
        <v>6.6393338576945372E-4</v>
      </c>
      <c r="Y20" s="120">
        <v>1.8037819495624855E-3</v>
      </c>
      <c r="Z20" s="120">
        <v>4.9326360066915674E-4</v>
      </c>
      <c r="AA20" s="120">
        <v>4.3484280369032085E-4</v>
      </c>
      <c r="AB20" s="120">
        <v>3.3958217396914169E-3</v>
      </c>
      <c r="AC20" s="120">
        <v>0.11113598420808272</v>
      </c>
      <c r="AD20" s="120">
        <v>1.946547969574874</v>
      </c>
      <c r="AE20" s="31"/>
      <c r="AF20" s="133">
        <v>14235.577774686421</v>
      </c>
      <c r="AG20" s="133">
        <v>5526.1041791966518</v>
      </c>
      <c r="AH20" s="133">
        <v>18347.741613514514</v>
      </c>
      <c r="AI20" s="133">
        <v>23445</v>
      </c>
      <c r="AJ20" s="133">
        <v>187.78988153726894</v>
      </c>
      <c r="AK20" s="133"/>
      <c r="AL20" s="69" t="s">
        <v>50</v>
      </c>
    </row>
    <row r="21" spans="1:38" s="2" customFormat="1" ht="26.25" customHeight="1" x14ac:dyDescent="0.25">
      <c r="A21" s="49" t="s">
        <v>54</v>
      </c>
      <c r="B21" s="49" t="s">
        <v>67</v>
      </c>
      <c r="C21" s="50" t="s">
        <v>68</v>
      </c>
      <c r="D21" s="51"/>
      <c r="E21" s="120">
        <v>1.7710228163786055</v>
      </c>
      <c r="F21" s="120">
        <v>2.5757252232178444E-2</v>
      </c>
      <c r="G21" s="120">
        <v>1.9254710726210547</v>
      </c>
      <c r="H21" s="120">
        <v>2.3361121450182386E-2</v>
      </c>
      <c r="I21" s="120" t="s">
        <v>429</v>
      </c>
      <c r="J21" s="120" t="s">
        <v>429</v>
      </c>
      <c r="K21" s="120" t="s">
        <v>429</v>
      </c>
      <c r="L21" s="120" t="s">
        <v>429</v>
      </c>
      <c r="M21" s="120">
        <v>0.20260964957647665</v>
      </c>
      <c r="N21" s="120">
        <v>5.1248325468380707E-3</v>
      </c>
      <c r="O21" s="120">
        <v>2.226669312375802E-3</v>
      </c>
      <c r="P21" s="120">
        <v>1.0921313234718811E-3</v>
      </c>
      <c r="Q21" s="120" t="s">
        <v>429</v>
      </c>
      <c r="R21" s="120" t="s">
        <v>429</v>
      </c>
      <c r="S21" s="120" t="s">
        <v>429</v>
      </c>
      <c r="T21" s="120" t="s">
        <v>429</v>
      </c>
      <c r="U21" s="120" t="s">
        <v>429</v>
      </c>
      <c r="V21" s="120" t="s">
        <v>429</v>
      </c>
      <c r="W21" s="120">
        <v>3.0974910418949647E-2</v>
      </c>
      <c r="X21" s="120">
        <v>3.3192360873231008E-4</v>
      </c>
      <c r="Y21" s="120">
        <v>1.1988678498884491E-3</v>
      </c>
      <c r="Z21" s="120">
        <v>2.1280755175005485E-4</v>
      </c>
      <c r="AA21" s="120">
        <v>1.7728450652947791E-4</v>
      </c>
      <c r="AB21" s="120">
        <v>1.9208835169002916E-3</v>
      </c>
      <c r="AC21" s="120">
        <v>3.9987044923695822E-3</v>
      </c>
      <c r="AD21" s="120">
        <v>0.19873841124985209</v>
      </c>
      <c r="AE21" s="31"/>
      <c r="AF21" s="133">
        <v>5108.4045849579179</v>
      </c>
      <c r="AG21" s="133">
        <v>197.03527145519561</v>
      </c>
      <c r="AH21" s="133">
        <v>9328.4796574434404</v>
      </c>
      <c r="AI21" s="133">
        <v>124</v>
      </c>
      <c r="AJ21" s="133">
        <v>0</v>
      </c>
      <c r="AK21" s="133"/>
      <c r="AL21" s="69" t="s">
        <v>50</v>
      </c>
    </row>
    <row r="22" spans="1:38" s="2" customFormat="1" ht="26.25" customHeight="1" x14ac:dyDescent="0.25">
      <c r="A22" s="49" t="s">
        <v>54</v>
      </c>
      <c r="B22" s="52" t="s">
        <v>69</v>
      </c>
      <c r="C22" s="50" t="s">
        <v>70</v>
      </c>
      <c r="D22" s="51"/>
      <c r="E22" s="120">
        <v>9.9254167304527368</v>
      </c>
      <c r="F22" s="120">
        <v>0.24234943636000003</v>
      </c>
      <c r="G22" s="120">
        <v>2.0806185918713775</v>
      </c>
      <c r="H22" s="120">
        <v>0.13919539319453456</v>
      </c>
      <c r="I22" s="120" t="s">
        <v>429</v>
      </c>
      <c r="J22" s="120" t="s">
        <v>429</v>
      </c>
      <c r="K22" s="120" t="s">
        <v>429</v>
      </c>
      <c r="L22" s="120" t="s">
        <v>429</v>
      </c>
      <c r="M22" s="120">
        <v>11.812835772599998</v>
      </c>
      <c r="N22" s="120">
        <v>4.4641995041815008</v>
      </c>
      <c r="O22" s="120">
        <v>0.11081759530400001</v>
      </c>
      <c r="P22" s="120">
        <v>0.57967494585250012</v>
      </c>
      <c r="Q22" s="120" t="s">
        <v>429</v>
      </c>
      <c r="R22" s="120" t="s">
        <v>429</v>
      </c>
      <c r="S22" s="120" t="s">
        <v>429</v>
      </c>
      <c r="T22" s="120" t="s">
        <v>429</v>
      </c>
      <c r="U22" s="120" t="s">
        <v>429</v>
      </c>
      <c r="V22" s="120" t="s">
        <v>429</v>
      </c>
      <c r="W22" s="120">
        <v>0.29933457639653455</v>
      </c>
      <c r="X22" s="120">
        <v>5.3172277849626831E-4</v>
      </c>
      <c r="Y22" s="120">
        <v>2.3344493995560581E-3</v>
      </c>
      <c r="Z22" s="120">
        <v>6.2073144702758792E-4</v>
      </c>
      <c r="AA22" s="120">
        <v>3.6898129150305422E-4</v>
      </c>
      <c r="AB22" s="120">
        <v>3.8558849165829688E-3</v>
      </c>
      <c r="AC22" s="120">
        <v>5.7698306692980192E-2</v>
      </c>
      <c r="AD22" s="120">
        <v>0.45844194450000003</v>
      </c>
      <c r="AE22" s="31"/>
      <c r="AF22" s="133">
        <v>6589.2874000000002</v>
      </c>
      <c r="AG22" s="133">
        <v>5047.5789006534578</v>
      </c>
      <c r="AH22" s="133">
        <v>10280</v>
      </c>
      <c r="AI22" s="133">
        <v>0</v>
      </c>
      <c r="AJ22" s="133">
        <v>1665</v>
      </c>
      <c r="AK22" s="133"/>
      <c r="AL22" s="69" t="s">
        <v>50</v>
      </c>
    </row>
    <row r="23" spans="1:38" s="2" customFormat="1" ht="26.25" customHeight="1" x14ac:dyDescent="0.25">
      <c r="A23" s="49" t="s">
        <v>71</v>
      </c>
      <c r="B23" s="52" t="s">
        <v>394</v>
      </c>
      <c r="C23" s="50" t="s">
        <v>390</v>
      </c>
      <c r="D23" s="53"/>
      <c r="E23" s="120">
        <v>3.4312316353792456</v>
      </c>
      <c r="F23" s="120">
        <v>0.58239977076393901</v>
      </c>
      <c r="G23" s="120">
        <v>0.23170328620009101</v>
      </c>
      <c r="H23" s="120">
        <v>1.2345572801724257E-3</v>
      </c>
      <c r="I23" s="120" t="s">
        <v>429</v>
      </c>
      <c r="J23" s="120" t="s">
        <v>429</v>
      </c>
      <c r="K23" s="120" t="s">
        <v>429</v>
      </c>
      <c r="L23" s="120" t="s">
        <v>429</v>
      </c>
      <c r="M23" s="120">
        <v>4.3295140127316802</v>
      </c>
      <c r="N23" s="120">
        <v>9.1052598040873997E-2</v>
      </c>
      <c r="O23" s="120">
        <v>7.7946473491380912E-5</v>
      </c>
      <c r="P23" s="120">
        <v>2.7281265721983318E-5</v>
      </c>
      <c r="Q23" s="120" t="s">
        <v>429</v>
      </c>
      <c r="R23" s="120" t="s">
        <v>429</v>
      </c>
      <c r="S23" s="120" t="s">
        <v>429</v>
      </c>
      <c r="T23" s="120" t="s">
        <v>429</v>
      </c>
      <c r="U23" s="120" t="s">
        <v>429</v>
      </c>
      <c r="V23" s="120" t="s">
        <v>429</v>
      </c>
      <c r="W23" s="120">
        <v>2.3610319696120725E-2</v>
      </c>
      <c r="X23" s="120">
        <v>1.8008992714874349E-3</v>
      </c>
      <c r="Y23" s="120">
        <v>1.0055753720777392E-2</v>
      </c>
      <c r="Z23" s="120">
        <v>1.0950118807616819E-2</v>
      </c>
      <c r="AA23" s="120">
        <v>2.9201880258903261E-3</v>
      </c>
      <c r="AB23" s="120">
        <v>2.5726959825771972E-2</v>
      </c>
      <c r="AC23" s="120">
        <v>4.7220639392241449E-3</v>
      </c>
      <c r="AD23" s="120">
        <v>3.7921037223591782E-6</v>
      </c>
      <c r="AE23" s="31"/>
      <c r="AF23" s="133">
        <v>3897.3236745690451</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3.6926550662637077</v>
      </c>
      <c r="F24" s="120">
        <v>4.6442650771185416E-2</v>
      </c>
      <c r="G24" s="120">
        <v>1.6649923673748297</v>
      </c>
      <c r="H24" s="120">
        <v>5.6388341507670123E-2</v>
      </c>
      <c r="I24" s="120" t="s">
        <v>429</v>
      </c>
      <c r="J24" s="120" t="s">
        <v>429</v>
      </c>
      <c r="K24" s="120" t="s">
        <v>429</v>
      </c>
      <c r="L24" s="120" t="s">
        <v>429</v>
      </c>
      <c r="M24" s="120">
        <v>0.90365792280608248</v>
      </c>
      <c r="N24" s="120">
        <v>0.13807056001027199</v>
      </c>
      <c r="O24" s="120">
        <v>2.2928989859493671E-2</v>
      </c>
      <c r="P24" s="120">
        <v>1.0050595114369058E-2</v>
      </c>
      <c r="Q24" s="120" t="s">
        <v>429</v>
      </c>
      <c r="R24" s="120" t="s">
        <v>429</v>
      </c>
      <c r="S24" s="120" t="s">
        <v>429</v>
      </c>
      <c r="T24" s="120" t="s">
        <v>429</v>
      </c>
      <c r="U24" s="120" t="s">
        <v>429</v>
      </c>
      <c r="V24" s="120" t="s">
        <v>429</v>
      </c>
      <c r="W24" s="120">
        <v>0.40236671441240995</v>
      </c>
      <c r="X24" s="120">
        <v>4.2244141841947464E-3</v>
      </c>
      <c r="Y24" s="120">
        <v>7.6773862971693165E-3</v>
      </c>
      <c r="Z24" s="120">
        <v>2.3943277474965572E-3</v>
      </c>
      <c r="AA24" s="120">
        <v>2.0823068943822574E-3</v>
      </c>
      <c r="AB24" s="120">
        <v>1.6378435123242874E-2</v>
      </c>
      <c r="AC24" s="120">
        <v>6.0233453283603189E-2</v>
      </c>
      <c r="AD24" s="120">
        <v>0.19877733894473804</v>
      </c>
      <c r="AE24" s="31"/>
      <c r="AF24" s="133">
        <v>8954.94104046543</v>
      </c>
      <c r="AG24" s="133">
        <v>843.15921436558654</v>
      </c>
      <c r="AH24" s="133">
        <v>19161.890836544662</v>
      </c>
      <c r="AI24" s="133">
        <v>3522</v>
      </c>
      <c r="AJ24" s="133">
        <v>579</v>
      </c>
      <c r="AK24" s="133"/>
      <c r="AL24" s="69" t="s">
        <v>50</v>
      </c>
    </row>
    <row r="25" spans="1:38" s="2" customFormat="1" ht="26.25" customHeight="1" x14ac:dyDescent="0.25">
      <c r="A25" s="49" t="s">
        <v>74</v>
      </c>
      <c r="B25" s="52" t="s">
        <v>75</v>
      </c>
      <c r="C25" s="28" t="s">
        <v>76</v>
      </c>
      <c r="D25" s="51"/>
      <c r="E25" s="120">
        <v>0.37958482765148122</v>
      </c>
      <c r="F25" s="120">
        <v>0.15071539765014264</v>
      </c>
      <c r="G25" s="120">
        <v>4.1490048719338236E-2</v>
      </c>
      <c r="H25" s="120">
        <v>2.8263818382668194E-4</v>
      </c>
      <c r="I25" s="120" t="s">
        <v>429</v>
      </c>
      <c r="J25" s="120" t="s">
        <v>429</v>
      </c>
      <c r="K25" s="120" t="s">
        <v>429</v>
      </c>
      <c r="L25" s="120" t="s">
        <v>429</v>
      </c>
      <c r="M25" s="120">
        <v>0.59255762248134958</v>
      </c>
      <c r="N25" s="120">
        <v>3.5947130005544592E-5</v>
      </c>
      <c r="O25" s="120">
        <v>3.5947130005544592E-5</v>
      </c>
      <c r="P25" s="120">
        <v>1.2581495501940609E-5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1797.3565002772295</v>
      </c>
      <c r="AG25" s="133"/>
      <c r="AH25" s="133"/>
      <c r="AI25" s="133"/>
      <c r="AJ25" s="133"/>
      <c r="AK25" s="133"/>
      <c r="AL25" s="69" t="s">
        <v>50</v>
      </c>
    </row>
    <row r="26" spans="1:38" s="2" customFormat="1" ht="26.25" customHeight="1" x14ac:dyDescent="0.25">
      <c r="A26" s="49" t="s">
        <v>74</v>
      </c>
      <c r="B26" s="49" t="s">
        <v>77</v>
      </c>
      <c r="C26" s="50" t="s">
        <v>78</v>
      </c>
      <c r="D26" s="51"/>
      <c r="E26" s="120">
        <v>3.4131342427607486E-2</v>
      </c>
      <c r="F26" s="120">
        <v>6.8563014552012538E-2</v>
      </c>
      <c r="G26" s="120">
        <v>4.383110268470056E-3</v>
      </c>
      <c r="H26" s="120">
        <v>9.8750395504995699E-5</v>
      </c>
      <c r="I26" s="120" t="s">
        <v>429</v>
      </c>
      <c r="J26" s="120" t="s">
        <v>429</v>
      </c>
      <c r="K26" s="120" t="s">
        <v>429</v>
      </c>
      <c r="L26" s="120" t="s">
        <v>429</v>
      </c>
      <c r="M26" s="120">
        <v>2.0741555160060567</v>
      </c>
      <c r="N26" s="120">
        <v>1.6865753428149448</v>
      </c>
      <c r="O26" s="120">
        <v>4.9840373773737715E-6</v>
      </c>
      <c r="P26" s="120">
        <v>1.7444130820808203E-6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249.20186886868862</v>
      </c>
      <c r="AG26" s="133"/>
      <c r="AH26" s="133"/>
      <c r="AI26" s="133"/>
      <c r="AJ26" s="133"/>
      <c r="AK26" s="133"/>
      <c r="AL26" s="69" t="s">
        <v>50</v>
      </c>
    </row>
    <row r="27" spans="1:38" s="2" customFormat="1" ht="26.25" customHeight="1" x14ac:dyDescent="0.25">
      <c r="A27" s="49" t="s">
        <v>79</v>
      </c>
      <c r="B27" s="49" t="s">
        <v>80</v>
      </c>
      <c r="C27" s="50" t="s">
        <v>81</v>
      </c>
      <c r="D27" s="51"/>
      <c r="E27" s="120">
        <v>62.976649395839992</v>
      </c>
      <c r="F27" s="120">
        <v>66.57930677531202</v>
      </c>
      <c r="G27" s="120">
        <v>1.7143838383566004</v>
      </c>
      <c r="H27" s="120">
        <v>1.1435650300503339</v>
      </c>
      <c r="I27" s="120" t="s">
        <v>429</v>
      </c>
      <c r="J27" s="120" t="s">
        <v>429</v>
      </c>
      <c r="K27" s="120" t="s">
        <v>429</v>
      </c>
      <c r="L27" s="120" t="s">
        <v>429</v>
      </c>
      <c r="M27" s="120">
        <v>470.5266585815956</v>
      </c>
      <c r="N27" s="120">
        <v>133.8887619318171</v>
      </c>
      <c r="O27" s="120">
        <v>2.6122769766940101E-3</v>
      </c>
      <c r="P27" s="120">
        <v>9.1429694184290357E-4</v>
      </c>
      <c r="Q27" s="120" t="s">
        <v>429</v>
      </c>
      <c r="R27" s="120" t="s">
        <v>429</v>
      </c>
      <c r="S27" s="120" t="s">
        <v>429</v>
      </c>
      <c r="T27" s="120" t="s">
        <v>429</v>
      </c>
      <c r="U27" s="120" t="s">
        <v>429</v>
      </c>
      <c r="V27" s="120" t="s">
        <v>429</v>
      </c>
      <c r="W27" s="120">
        <v>3.5981354861361159</v>
      </c>
      <c r="X27" s="120">
        <v>4.2030831038168813E-2</v>
      </c>
      <c r="Y27" s="120">
        <v>5.7499116724153768E-2</v>
      </c>
      <c r="Z27" s="120">
        <v>3.6540679113250887E-2</v>
      </c>
      <c r="AA27" s="120">
        <v>5.5304371614343914E-2</v>
      </c>
      <c r="AB27" s="120">
        <v>0.19137499848991735</v>
      </c>
      <c r="AC27" s="120">
        <v>0.71962709722722307</v>
      </c>
      <c r="AD27" s="120">
        <v>3.1462784573491764E-4</v>
      </c>
      <c r="AE27" s="31"/>
      <c r="AF27" s="133">
        <v>131018.88174714459</v>
      </c>
      <c r="AG27" s="133"/>
      <c r="AH27" s="133">
        <v>0</v>
      </c>
      <c r="AI27" s="133">
        <v>0</v>
      </c>
      <c r="AJ27" s="133"/>
      <c r="AK27" s="133"/>
      <c r="AL27" s="69" t="s">
        <v>50</v>
      </c>
    </row>
    <row r="28" spans="1:38" s="2" customFormat="1" ht="26.25" customHeight="1" x14ac:dyDescent="0.25">
      <c r="A28" s="49" t="s">
        <v>79</v>
      </c>
      <c r="B28" s="49" t="s">
        <v>82</v>
      </c>
      <c r="C28" s="50" t="s">
        <v>83</v>
      </c>
      <c r="D28" s="51"/>
      <c r="E28" s="120">
        <v>7.3445738257991886</v>
      </c>
      <c r="F28" s="120">
        <v>2.4406990726540605</v>
      </c>
      <c r="G28" s="120">
        <v>0.76780117422578664</v>
      </c>
      <c r="H28" s="120">
        <v>2.8579049662499852E-2</v>
      </c>
      <c r="I28" s="120" t="s">
        <v>429</v>
      </c>
      <c r="J28" s="120" t="s">
        <v>429</v>
      </c>
      <c r="K28" s="120" t="s">
        <v>429</v>
      </c>
      <c r="L28" s="120" t="s">
        <v>429</v>
      </c>
      <c r="M28" s="120">
        <v>38.401774124783486</v>
      </c>
      <c r="N28" s="120">
        <v>5.1429447333067841</v>
      </c>
      <c r="O28" s="120">
        <v>2.8061447290094599E-4</v>
      </c>
      <c r="P28" s="120">
        <v>9.8215065515331096E-5</v>
      </c>
      <c r="Q28" s="120" t="s">
        <v>429</v>
      </c>
      <c r="R28" s="120" t="s">
        <v>429</v>
      </c>
      <c r="S28" s="120" t="s">
        <v>429</v>
      </c>
      <c r="T28" s="120" t="s">
        <v>429</v>
      </c>
      <c r="U28" s="120" t="s">
        <v>429</v>
      </c>
      <c r="V28" s="120" t="s">
        <v>429</v>
      </c>
      <c r="W28" s="120">
        <v>0.14796180849614091</v>
      </c>
      <c r="X28" s="120">
        <v>1.0305011006558248E-2</v>
      </c>
      <c r="Y28" s="120">
        <v>1.2183944229609393E-2</v>
      </c>
      <c r="Z28" s="120">
        <v>1.0217022329868021E-2</v>
      </c>
      <c r="AA28" s="120">
        <v>9.6844697061200958E-3</v>
      </c>
      <c r="AB28" s="120">
        <v>4.2390447272155747E-2</v>
      </c>
      <c r="AC28" s="120">
        <v>2.9592361699228176E-2</v>
      </c>
      <c r="AD28" s="120">
        <v>5.0642048205420843E-5</v>
      </c>
      <c r="AE28" s="31"/>
      <c r="AF28" s="133">
        <v>14044.124348727799</v>
      </c>
      <c r="AG28" s="133"/>
      <c r="AH28" s="133">
        <v>0</v>
      </c>
      <c r="AI28" s="133">
        <v>0</v>
      </c>
      <c r="AJ28" s="133"/>
      <c r="AK28" s="133"/>
      <c r="AL28" s="69" t="s">
        <v>50</v>
      </c>
    </row>
    <row r="29" spans="1:38" s="2" customFormat="1" ht="26.25" customHeight="1" x14ac:dyDescent="0.25">
      <c r="A29" s="49" t="s">
        <v>79</v>
      </c>
      <c r="B29" s="49" t="s">
        <v>84</v>
      </c>
      <c r="C29" s="50" t="s">
        <v>85</v>
      </c>
      <c r="D29" s="51"/>
      <c r="E29" s="120">
        <v>54.455419068709915</v>
      </c>
      <c r="F29" s="120">
        <v>5.5518706558031568</v>
      </c>
      <c r="G29" s="120">
        <v>2.88844897689494</v>
      </c>
      <c r="H29" s="120">
        <v>8.3506892009864806E-3</v>
      </c>
      <c r="I29" s="120" t="s">
        <v>429</v>
      </c>
      <c r="J29" s="120" t="s">
        <v>429</v>
      </c>
      <c r="K29" s="120" t="s">
        <v>429</v>
      </c>
      <c r="L29" s="120" t="s">
        <v>429</v>
      </c>
      <c r="M29" s="120">
        <v>13.65081756811264</v>
      </c>
      <c r="N29" s="120">
        <v>3.4941184877520395</v>
      </c>
      <c r="O29" s="120">
        <v>9.9847414103632938E-4</v>
      </c>
      <c r="P29" s="120">
        <v>3.4946594936271521E-4</v>
      </c>
      <c r="Q29" s="120" t="s">
        <v>429</v>
      </c>
      <c r="R29" s="120" t="s">
        <v>429</v>
      </c>
      <c r="S29" s="120" t="s">
        <v>429</v>
      </c>
      <c r="T29" s="120" t="s">
        <v>429</v>
      </c>
      <c r="U29" s="120" t="s">
        <v>429</v>
      </c>
      <c r="V29" s="120" t="s">
        <v>429</v>
      </c>
      <c r="W29" s="120">
        <v>0.35851311869624813</v>
      </c>
      <c r="X29" s="120">
        <v>3.6195751969143996E-3</v>
      </c>
      <c r="Y29" s="120">
        <v>2.132534279476964E-2</v>
      </c>
      <c r="Z29" s="120">
        <v>2.3629592957639344E-2</v>
      </c>
      <c r="AA29" s="120">
        <v>5.7133806538455026E-3</v>
      </c>
      <c r="AB29" s="120">
        <v>5.4287891603168895E-2</v>
      </c>
      <c r="AC29" s="120">
        <v>7.1702623739249627E-2</v>
      </c>
      <c r="AD29" s="120">
        <v>5.1261333417811131E-5</v>
      </c>
      <c r="AE29" s="31"/>
      <c r="AF29" s="133">
        <v>49932.805835691892</v>
      </c>
      <c r="AG29" s="133"/>
      <c r="AH29" s="133">
        <v>0</v>
      </c>
      <c r="AI29" s="133">
        <v>0</v>
      </c>
      <c r="AJ29" s="133"/>
      <c r="AK29" s="133"/>
      <c r="AL29" s="69" t="s">
        <v>50</v>
      </c>
    </row>
    <row r="30" spans="1:38" s="2" customFormat="1" ht="26.25" customHeight="1" x14ac:dyDescent="0.25">
      <c r="A30" s="49" t="s">
        <v>79</v>
      </c>
      <c r="B30" s="49" t="s">
        <v>86</v>
      </c>
      <c r="C30" s="50" t="s">
        <v>87</v>
      </c>
      <c r="D30" s="51"/>
      <c r="E30" s="120">
        <v>0.12547610321234789</v>
      </c>
      <c r="F30" s="120">
        <v>2.7808137481905018</v>
      </c>
      <c r="G30" s="120">
        <v>4.0848602148396973E-3</v>
      </c>
      <c r="H30" s="120">
        <v>1.0495287401811753E-3</v>
      </c>
      <c r="I30" s="120" t="s">
        <v>429</v>
      </c>
      <c r="J30" s="120" t="s">
        <v>429</v>
      </c>
      <c r="K30" s="120" t="s">
        <v>429</v>
      </c>
      <c r="L30" s="120" t="s">
        <v>429</v>
      </c>
      <c r="M30" s="120">
        <v>7.6078050318344221</v>
      </c>
      <c r="N30" s="120">
        <v>1.3766660029134186</v>
      </c>
      <c r="O30" s="120">
        <v>1.6675588502643629E-5</v>
      </c>
      <c r="P30" s="120">
        <v>5.8364559759252708E-6</v>
      </c>
      <c r="Q30" s="120" t="s">
        <v>429</v>
      </c>
      <c r="R30" s="120" t="s">
        <v>429</v>
      </c>
      <c r="S30" s="120" t="s">
        <v>429</v>
      </c>
      <c r="T30" s="120" t="s">
        <v>429</v>
      </c>
      <c r="U30" s="120" t="s">
        <v>429</v>
      </c>
      <c r="V30" s="120" t="s">
        <v>429</v>
      </c>
      <c r="W30" s="120">
        <v>2.5847162179097626E-3</v>
      </c>
      <c r="X30" s="120">
        <v>3.7564335237911064E-4</v>
      </c>
      <c r="Y30" s="120">
        <v>6.7206934158886621E-4</v>
      </c>
      <c r="Z30" s="120">
        <v>2.3917389641210646E-4</v>
      </c>
      <c r="AA30" s="120">
        <v>7.8432828783631418E-4</v>
      </c>
      <c r="AB30" s="120">
        <v>2.0712148782163972E-3</v>
      </c>
      <c r="AC30" s="120">
        <v>5.1694324358195253E-4</v>
      </c>
      <c r="AD30" s="120">
        <v>2.3564225036079977E-5</v>
      </c>
      <c r="AE30" s="31"/>
      <c r="AF30" s="133">
        <v>833.77942513218159</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17.866614539223161</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2218.0520764391504</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2.7757537190671302</v>
      </c>
      <c r="O32" s="120">
        <v>1.2804773234674058E-2</v>
      </c>
      <c r="P32" s="120" t="s">
        <v>431</v>
      </c>
      <c r="Q32" s="120" t="s">
        <v>429</v>
      </c>
      <c r="R32" s="120" t="s">
        <v>429</v>
      </c>
      <c r="S32" s="120" t="s">
        <v>429</v>
      </c>
      <c r="T32" s="120" t="s">
        <v>429</v>
      </c>
      <c r="U32" s="120" t="s">
        <v>429</v>
      </c>
      <c r="V32" s="120" t="s">
        <v>429</v>
      </c>
      <c r="W32" s="120" t="s">
        <v>431</v>
      </c>
      <c r="X32" s="120">
        <v>9.8847127632101196E-4</v>
      </c>
      <c r="Y32" s="120">
        <v>9.8847127632101196E-4</v>
      </c>
      <c r="Z32" s="120">
        <v>9.8847127632101196E-4</v>
      </c>
      <c r="AA32" s="120">
        <v>9.8847127632101196E-4</v>
      </c>
      <c r="AB32" s="120">
        <v>3.9538851052840478E-3</v>
      </c>
      <c r="AC32" s="120" t="s">
        <v>431</v>
      </c>
      <c r="AD32" s="120" t="s">
        <v>431</v>
      </c>
      <c r="AE32" s="31"/>
      <c r="AF32" s="133"/>
      <c r="AG32" s="133"/>
      <c r="AH32" s="133"/>
      <c r="AI32" s="133"/>
      <c r="AJ32" s="133"/>
      <c r="AK32" s="133">
        <v>40598.396470147556</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40598.396470147556</v>
      </c>
      <c r="AL33" s="69" t="s">
        <v>414</v>
      </c>
    </row>
    <row r="34" spans="1:38" s="2" customFormat="1" ht="26.25" customHeight="1" x14ac:dyDescent="0.25">
      <c r="A34" s="49" t="s">
        <v>71</v>
      </c>
      <c r="B34" s="49" t="s">
        <v>94</v>
      </c>
      <c r="C34" s="50" t="s">
        <v>95</v>
      </c>
      <c r="D34" s="51"/>
      <c r="E34" s="120">
        <v>1.673399963278942</v>
      </c>
      <c r="F34" s="120">
        <v>0.33391899708709555</v>
      </c>
      <c r="G34" s="120">
        <v>0.24082368000000004</v>
      </c>
      <c r="H34" s="120">
        <v>6.4942556875033862E-4</v>
      </c>
      <c r="I34" s="120" t="s">
        <v>429</v>
      </c>
      <c r="J34" s="120" t="s">
        <v>429</v>
      </c>
      <c r="K34" s="120" t="s">
        <v>429</v>
      </c>
      <c r="L34" s="120" t="s">
        <v>429</v>
      </c>
      <c r="M34" s="120">
        <v>1.8634830298919722</v>
      </c>
      <c r="N34" s="120">
        <v>5.684278005900001E-3</v>
      </c>
      <c r="O34" s="120">
        <v>3.8470680590000007E-4</v>
      </c>
      <c r="P34" s="120">
        <v>6.9313090206500009E-4</v>
      </c>
      <c r="Q34" s="120" t="s">
        <v>429</v>
      </c>
      <c r="R34" s="120" t="s">
        <v>429</v>
      </c>
      <c r="S34" s="120" t="s">
        <v>429</v>
      </c>
      <c r="T34" s="120" t="s">
        <v>429</v>
      </c>
      <c r="U34" s="120" t="s">
        <v>429</v>
      </c>
      <c r="V34" s="120" t="s">
        <v>429</v>
      </c>
      <c r="W34" s="120">
        <v>3.5746211622500003E-2</v>
      </c>
      <c r="X34" s="120">
        <v>1.2325007008092493E-3</v>
      </c>
      <c r="Y34" s="120">
        <v>7.4634764660115611E-3</v>
      </c>
      <c r="Z34" s="120">
        <v>8.3399214088092505E-3</v>
      </c>
      <c r="AA34" s="120">
        <v>1.9172233123699403E-3</v>
      </c>
      <c r="AB34" s="120">
        <v>1.8953121888E-2</v>
      </c>
      <c r="AC34" s="120">
        <v>7.1492423244999999E-3</v>
      </c>
      <c r="AD34" s="120">
        <v>2.5198256928456451E-6</v>
      </c>
      <c r="AE34" s="31"/>
      <c r="AF34" s="133">
        <v>2119.5002949999998</v>
      </c>
      <c r="AG34" s="133">
        <v>63.39200000000001</v>
      </c>
      <c r="AH34" s="133">
        <v>0</v>
      </c>
      <c r="AI34" s="133">
        <v>0</v>
      </c>
      <c r="AJ34" s="133">
        <v>0</v>
      </c>
      <c r="AK34" s="133"/>
      <c r="AL34" s="69" t="s">
        <v>50</v>
      </c>
    </row>
    <row r="35" spans="1:38" s="6" customFormat="1" ht="26.25" customHeight="1" x14ac:dyDescent="0.25">
      <c r="A35" s="49" t="s">
        <v>96</v>
      </c>
      <c r="B35" s="49" t="s">
        <v>97</v>
      </c>
      <c r="C35" s="50" t="s">
        <v>98</v>
      </c>
      <c r="D35" s="51"/>
      <c r="E35" s="120">
        <v>0.70998841197045448</v>
      </c>
      <c r="F35" s="120">
        <v>0.28142188376426741</v>
      </c>
      <c r="G35" s="120">
        <v>3.2425454770055449E-2</v>
      </c>
      <c r="H35" s="120">
        <v>1.7039721887290906E-4</v>
      </c>
      <c r="I35" s="120" t="s">
        <v>429</v>
      </c>
      <c r="J35" s="120" t="s">
        <v>429</v>
      </c>
      <c r="K35" s="120" t="s">
        <v>429</v>
      </c>
      <c r="L35" s="120" t="s">
        <v>429</v>
      </c>
      <c r="M35" s="120">
        <v>0.28399536478818233</v>
      </c>
      <c r="N35" s="120">
        <v>1.077006413710084E-5</v>
      </c>
      <c r="O35" s="120">
        <v>1.077006413710084E-5</v>
      </c>
      <c r="P35" s="120">
        <v>3.769522447985294E-6</v>
      </c>
      <c r="Q35" s="120" t="s">
        <v>429</v>
      </c>
      <c r="R35" s="120" t="s">
        <v>429</v>
      </c>
      <c r="S35" s="120" t="s">
        <v>429</v>
      </c>
      <c r="T35" s="120" t="s">
        <v>429</v>
      </c>
      <c r="U35" s="120" t="s">
        <v>429</v>
      </c>
      <c r="V35" s="120" t="s">
        <v>429</v>
      </c>
      <c r="W35" s="120">
        <v>2.9617676377027302E-3</v>
      </c>
      <c r="X35" s="120">
        <v>9.5061146694353979E-4</v>
      </c>
      <c r="Y35" s="120">
        <v>7.9084598223585394E-4</v>
      </c>
      <c r="Z35" s="120">
        <v>7.8564467766853072E-4</v>
      </c>
      <c r="AA35" s="120">
        <v>9.1931839702434398E-4</v>
      </c>
      <c r="AB35" s="120">
        <v>3.4464205238722684E-3</v>
      </c>
      <c r="AC35" s="120">
        <v>5.9235352754054618E-4</v>
      </c>
      <c r="AD35" s="120">
        <v>6.1910989523823673E-7</v>
      </c>
      <c r="AE35" s="31"/>
      <c r="AF35" s="133">
        <v>538.50320685504187</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0.36082839273843281</v>
      </c>
      <c r="F36" s="120">
        <v>0.62723132396250292</v>
      </c>
      <c r="G36" s="120">
        <v>1.6878386126513892E-2</v>
      </c>
      <c r="H36" s="120">
        <v>9.3482537855257792E-5</v>
      </c>
      <c r="I36" s="120" t="s">
        <v>429</v>
      </c>
      <c r="J36" s="120" t="s">
        <v>429</v>
      </c>
      <c r="K36" s="120" t="s">
        <v>429</v>
      </c>
      <c r="L36" s="120" t="s">
        <v>429</v>
      </c>
      <c r="M36" s="120">
        <v>2.7843202455790186</v>
      </c>
      <c r="N36" s="120">
        <v>0.21327603335841505</v>
      </c>
      <c r="O36" s="120">
        <v>7.9189577651840305E-6</v>
      </c>
      <c r="P36" s="120">
        <v>2.7716352178144108E-6</v>
      </c>
      <c r="Q36" s="120" t="s">
        <v>429</v>
      </c>
      <c r="R36" s="120" t="s">
        <v>429</v>
      </c>
      <c r="S36" s="120" t="s">
        <v>429</v>
      </c>
      <c r="T36" s="120" t="s">
        <v>429</v>
      </c>
      <c r="U36" s="120" t="s">
        <v>429</v>
      </c>
      <c r="V36" s="120" t="s">
        <v>429</v>
      </c>
      <c r="W36" s="120">
        <v>7.2765685272964198E-3</v>
      </c>
      <c r="X36" s="120">
        <v>2.3145539809381528E-4</v>
      </c>
      <c r="Y36" s="120">
        <v>8.9887402975567647E-4</v>
      </c>
      <c r="Z36" s="120">
        <v>8.3492674460897609E-4</v>
      </c>
      <c r="AA36" s="120">
        <v>4.3032288879405378E-4</v>
      </c>
      <c r="AB36" s="120">
        <v>2.3955790612525218E-3</v>
      </c>
      <c r="AC36" s="120">
        <v>1.4553137054592841E-3</v>
      </c>
      <c r="AD36" s="120">
        <v>4.0378950669660195E-6</v>
      </c>
      <c r="AE36" s="31"/>
      <c r="AF36" s="133">
        <v>395.94788825920153</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0.6099</v>
      </c>
      <c r="F37" s="120">
        <v>2.0330000000000001E-3</v>
      </c>
      <c r="G37" s="120">
        <v>1.2198000000000001E-3</v>
      </c>
      <c r="H37" s="120">
        <v>4.0660000000000002E-3</v>
      </c>
      <c r="I37" s="120" t="s">
        <v>429</v>
      </c>
      <c r="J37" s="120" t="s">
        <v>429</v>
      </c>
      <c r="K37" s="120" t="s">
        <v>429</v>
      </c>
      <c r="L37" s="120" t="s">
        <v>429</v>
      </c>
      <c r="M37" s="120">
        <v>4.0659999999999995E-2</v>
      </c>
      <c r="N37" s="120">
        <v>6.0990000000000004E-6</v>
      </c>
      <c r="O37" s="120">
        <v>1.0165000000000001E-6</v>
      </c>
      <c r="P37" s="120">
        <v>4.0660000000000002E-4</v>
      </c>
      <c r="Q37" s="120" t="s">
        <v>429</v>
      </c>
      <c r="R37" s="120" t="s">
        <v>429</v>
      </c>
      <c r="S37" s="120" t="s">
        <v>429</v>
      </c>
      <c r="T37" s="120" t="s">
        <v>429</v>
      </c>
      <c r="U37" s="120" t="s">
        <v>429</v>
      </c>
      <c r="V37" s="120" t="s">
        <v>429</v>
      </c>
      <c r="W37" s="120">
        <v>8.1320000000000003E-4</v>
      </c>
      <c r="X37" s="120">
        <v>8.5829563636363657E-6</v>
      </c>
      <c r="Y37" s="120">
        <v>1.2874434545454545E-5</v>
      </c>
      <c r="Z37" s="120">
        <v>1.2874434545454545E-5</v>
      </c>
      <c r="AA37" s="120">
        <v>1.2874434545454545E-5</v>
      </c>
      <c r="AB37" s="120">
        <v>4.7206259999999993E-5</v>
      </c>
      <c r="AC37" s="120">
        <v>1.6264E-4</v>
      </c>
      <c r="AD37" s="120">
        <v>7.3188000000000007E-8</v>
      </c>
      <c r="AE37" s="31"/>
      <c r="AF37" s="133">
        <v>0</v>
      </c>
      <c r="AG37" s="133">
        <v>0</v>
      </c>
      <c r="AH37" s="133">
        <v>4066</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2.7670284098947024</v>
      </c>
      <c r="F39" s="120">
        <v>1.3866787735616468</v>
      </c>
      <c r="G39" s="120">
        <v>3.7405012692816988</v>
      </c>
      <c r="H39" s="120">
        <v>7.0156204924276322E-2</v>
      </c>
      <c r="I39" s="120" t="s">
        <v>429</v>
      </c>
      <c r="J39" s="120" t="s">
        <v>429</v>
      </c>
      <c r="K39" s="120" t="s">
        <v>429</v>
      </c>
      <c r="L39" s="120" t="s">
        <v>429</v>
      </c>
      <c r="M39" s="120">
        <v>12.466939228892246</v>
      </c>
      <c r="N39" s="120">
        <v>0.34003156420727176</v>
      </c>
      <c r="O39" s="120">
        <v>5.0466080810019097E-2</v>
      </c>
      <c r="P39" s="120">
        <v>2.5715373694170426E-2</v>
      </c>
      <c r="Q39" s="120" t="s">
        <v>429</v>
      </c>
      <c r="R39" s="120" t="s">
        <v>429</v>
      </c>
      <c r="S39" s="120" t="s">
        <v>429</v>
      </c>
      <c r="T39" s="120" t="s">
        <v>429</v>
      </c>
      <c r="U39" s="120" t="s">
        <v>429</v>
      </c>
      <c r="V39" s="120" t="s">
        <v>429</v>
      </c>
      <c r="W39" s="120">
        <v>1.8672823976500288</v>
      </c>
      <c r="X39" s="120">
        <v>0.10049460236153529</v>
      </c>
      <c r="Y39" s="120">
        <v>0.14698977882023859</v>
      </c>
      <c r="Z39" s="120">
        <v>5.1404236666783898E-2</v>
      </c>
      <c r="AA39" s="120">
        <v>4.4314763572794222E-2</v>
      </c>
      <c r="AB39" s="120">
        <v>0.34320338142135198</v>
      </c>
      <c r="AC39" s="120">
        <v>1.2646416865956063</v>
      </c>
      <c r="AD39" s="120">
        <v>0.28232348066448232</v>
      </c>
      <c r="AE39" s="31"/>
      <c r="AF39" s="133">
        <v>17908.838038836879</v>
      </c>
      <c r="AG39" s="133">
        <v>1265.5232264795984</v>
      </c>
      <c r="AH39" s="133">
        <v>15368.692589054041</v>
      </c>
      <c r="AI39" s="133">
        <v>2084</v>
      </c>
      <c r="AJ39" s="133">
        <v>971</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16.772497735209217</v>
      </c>
      <c r="F41" s="120">
        <v>39.855467943053249</v>
      </c>
      <c r="G41" s="120">
        <v>24.258945570674054</v>
      </c>
      <c r="H41" s="120">
        <v>0.57628912607018057</v>
      </c>
      <c r="I41" s="120" t="s">
        <v>429</v>
      </c>
      <c r="J41" s="120" t="s">
        <v>429</v>
      </c>
      <c r="K41" s="120" t="s">
        <v>429</v>
      </c>
      <c r="L41" s="120" t="s">
        <v>429</v>
      </c>
      <c r="M41" s="120">
        <v>394.24089500825693</v>
      </c>
      <c r="N41" s="120">
        <v>4.2209905810052923</v>
      </c>
      <c r="O41" s="120">
        <v>0.3453366899011831</v>
      </c>
      <c r="P41" s="120">
        <v>0.42981624904842786</v>
      </c>
      <c r="Q41" s="120" t="s">
        <v>429</v>
      </c>
      <c r="R41" s="120" t="s">
        <v>429</v>
      </c>
      <c r="S41" s="120" t="s">
        <v>429</v>
      </c>
      <c r="T41" s="120" t="s">
        <v>429</v>
      </c>
      <c r="U41" s="120" t="s">
        <v>429</v>
      </c>
      <c r="V41" s="120" t="s">
        <v>429</v>
      </c>
      <c r="W41" s="120">
        <v>44.113197584166052</v>
      </c>
      <c r="X41" s="120">
        <v>3.9484905789968443</v>
      </c>
      <c r="Y41" s="120">
        <v>3.8632367549318345</v>
      </c>
      <c r="Z41" s="120">
        <v>1.4557770286317657</v>
      </c>
      <c r="AA41" s="120">
        <v>2.196385084028611</v>
      </c>
      <c r="AB41" s="120">
        <v>11.463889446589056</v>
      </c>
      <c r="AC41" s="120">
        <v>50.672580605100848</v>
      </c>
      <c r="AD41" s="120">
        <v>4.9528136249264376</v>
      </c>
      <c r="AE41" s="31"/>
      <c r="AF41" s="133">
        <v>79161.393799999991</v>
      </c>
      <c r="AG41" s="133">
        <v>29122.921992919131</v>
      </c>
      <c r="AH41" s="133">
        <v>40083.970089719078</v>
      </c>
      <c r="AI41" s="133">
        <v>65036</v>
      </c>
      <c r="AJ41" s="133">
        <v>0</v>
      </c>
      <c r="AK41" s="133"/>
      <c r="AL41" s="69" t="s">
        <v>50</v>
      </c>
    </row>
    <row r="42" spans="1:38" s="2" customFormat="1" ht="26.25" customHeight="1" x14ac:dyDescent="0.25">
      <c r="A42" s="49" t="s">
        <v>71</v>
      </c>
      <c r="B42" s="49" t="s">
        <v>108</v>
      </c>
      <c r="C42" s="50" t="s">
        <v>109</v>
      </c>
      <c r="D42" s="51"/>
      <c r="E42" s="120">
        <v>0.83880796083318587</v>
      </c>
      <c r="F42" s="120">
        <v>6.0924399154626547</v>
      </c>
      <c r="G42" s="120">
        <v>5.8429618653181789E-2</v>
      </c>
      <c r="H42" s="120">
        <v>3.14638000984009E-4</v>
      </c>
      <c r="I42" s="120" t="s">
        <v>429</v>
      </c>
      <c r="J42" s="120" t="s">
        <v>429</v>
      </c>
      <c r="K42" s="120" t="s">
        <v>429</v>
      </c>
      <c r="L42" s="120" t="s">
        <v>429</v>
      </c>
      <c r="M42" s="120">
        <v>29.034524488617119</v>
      </c>
      <c r="N42" s="120">
        <v>2.4290675612274484</v>
      </c>
      <c r="O42" s="120">
        <v>4.5749314935517713E-5</v>
      </c>
      <c r="P42" s="120">
        <v>1.6012260227431199E-5</v>
      </c>
      <c r="Q42" s="120" t="s">
        <v>429</v>
      </c>
      <c r="R42" s="120" t="s">
        <v>429</v>
      </c>
      <c r="S42" s="120" t="s">
        <v>429</v>
      </c>
      <c r="T42" s="120" t="s">
        <v>429</v>
      </c>
      <c r="U42" s="120" t="s">
        <v>429</v>
      </c>
      <c r="V42" s="120" t="s">
        <v>429</v>
      </c>
      <c r="W42" s="120">
        <v>7.0654582771895513E-2</v>
      </c>
      <c r="X42" s="120">
        <v>5.7284153501063776E-3</v>
      </c>
      <c r="Y42" s="120">
        <v>1.200197746609747E-2</v>
      </c>
      <c r="Z42" s="120">
        <v>5.7619968016357232E-3</v>
      </c>
      <c r="AA42" s="120">
        <v>1.2082537062848828E-2</v>
      </c>
      <c r="AB42" s="120">
        <v>3.5574926680688408E-2</v>
      </c>
      <c r="AC42" s="120">
        <v>1.4130916554379102E-2</v>
      </c>
      <c r="AD42" s="120">
        <v>4.6645226208563164E-5</v>
      </c>
      <c r="AE42" s="31"/>
      <c r="AF42" s="133">
        <v>2287.4657467758852</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1.0514477466988728</v>
      </c>
      <c r="F43" s="120">
        <v>1.8589037139739626</v>
      </c>
      <c r="G43" s="120">
        <v>0.87083694580000015</v>
      </c>
      <c r="H43" s="120">
        <v>3.5388046134000005E-2</v>
      </c>
      <c r="I43" s="120" t="s">
        <v>429</v>
      </c>
      <c r="J43" s="120" t="s">
        <v>429</v>
      </c>
      <c r="K43" s="120" t="s">
        <v>429</v>
      </c>
      <c r="L43" s="120" t="s">
        <v>429</v>
      </c>
      <c r="M43" s="120">
        <v>16.013938990360831</v>
      </c>
      <c r="N43" s="120">
        <v>0.14642201498999999</v>
      </c>
      <c r="O43" s="120">
        <v>3.4679648449999996E-2</v>
      </c>
      <c r="P43" s="120">
        <v>1.4907448885000001E-2</v>
      </c>
      <c r="Q43" s="120" t="s">
        <v>429</v>
      </c>
      <c r="R43" s="120" t="s">
        <v>429</v>
      </c>
      <c r="S43" s="120" t="s">
        <v>429</v>
      </c>
      <c r="T43" s="120" t="s">
        <v>429</v>
      </c>
      <c r="U43" s="120" t="s">
        <v>429</v>
      </c>
      <c r="V43" s="120" t="s">
        <v>429</v>
      </c>
      <c r="W43" s="120">
        <v>1.590013576331766</v>
      </c>
      <c r="X43" s="120">
        <v>0.15543578852077908</v>
      </c>
      <c r="Y43" s="120">
        <v>0.24445800577623134</v>
      </c>
      <c r="Z43" s="120">
        <v>7.7632870937562298E-2</v>
      </c>
      <c r="AA43" s="120">
        <v>6.418899991584881E-2</v>
      </c>
      <c r="AB43" s="120">
        <v>0.54171566515042169</v>
      </c>
      <c r="AC43" s="120">
        <v>0.95305071896524141</v>
      </c>
      <c r="AD43" s="120">
        <v>0.10370055912198005</v>
      </c>
      <c r="AE43" s="31"/>
      <c r="AF43" s="133">
        <v>4709.5026000000016</v>
      </c>
      <c r="AG43" s="133">
        <v>609.38229999999999</v>
      </c>
      <c r="AH43" s="133">
        <v>440</v>
      </c>
      <c r="AI43" s="133">
        <v>4494</v>
      </c>
      <c r="AJ43" s="133">
        <v>0</v>
      </c>
      <c r="AK43" s="133"/>
      <c r="AL43" s="69" t="s">
        <v>50</v>
      </c>
    </row>
    <row r="44" spans="1:38" s="2" customFormat="1" ht="26.25" customHeight="1" x14ac:dyDescent="0.25">
      <c r="A44" s="49" t="s">
        <v>71</v>
      </c>
      <c r="B44" s="49" t="s">
        <v>112</v>
      </c>
      <c r="C44" s="50" t="s">
        <v>113</v>
      </c>
      <c r="D44" s="51"/>
      <c r="E44" s="120">
        <v>9.4599673166411815</v>
      </c>
      <c r="F44" s="120">
        <v>3.3663842200539715</v>
      </c>
      <c r="G44" s="120">
        <v>0.60181960005148372</v>
      </c>
      <c r="H44" s="120">
        <v>4.6752141235430105E-3</v>
      </c>
      <c r="I44" s="120" t="s">
        <v>429</v>
      </c>
      <c r="J44" s="120" t="s">
        <v>429</v>
      </c>
      <c r="K44" s="120" t="s">
        <v>429</v>
      </c>
      <c r="L44" s="120" t="s">
        <v>429</v>
      </c>
      <c r="M44" s="120">
        <v>17.402775713812527</v>
      </c>
      <c r="N44" s="120">
        <v>0.62063794736139499</v>
      </c>
      <c r="O44" s="120">
        <v>2.0662182101508243E-4</v>
      </c>
      <c r="P44" s="120">
        <v>7.231763735527883E-5</v>
      </c>
      <c r="Q44" s="120" t="s">
        <v>429</v>
      </c>
      <c r="R44" s="120" t="s">
        <v>429</v>
      </c>
      <c r="S44" s="120" t="s">
        <v>429</v>
      </c>
      <c r="T44" s="120" t="s">
        <v>429</v>
      </c>
      <c r="U44" s="120" t="s">
        <v>429</v>
      </c>
      <c r="V44" s="120" t="s">
        <v>429</v>
      </c>
      <c r="W44" s="120">
        <v>7.1654392368413991E-2</v>
      </c>
      <c r="X44" s="120">
        <v>4.8932220670370183E-3</v>
      </c>
      <c r="Y44" s="120">
        <v>2.6481367691480063E-2</v>
      </c>
      <c r="Z44" s="120">
        <v>2.8529071895271724E-2</v>
      </c>
      <c r="AA44" s="120">
        <v>8.0520305512035446E-3</v>
      </c>
      <c r="AB44" s="120">
        <v>6.7955692204992355E-2</v>
      </c>
      <c r="AC44" s="120">
        <v>1.4330878473682801E-2</v>
      </c>
      <c r="AD44" s="120">
        <v>2.1815357545555236E-5</v>
      </c>
      <c r="AE44" s="31"/>
      <c r="AF44" s="133">
        <v>10331.091050754119</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7.7879046116934803E-2</v>
      </c>
      <c r="F47" s="120">
        <v>1.4734865391688902E-2</v>
      </c>
      <c r="G47" s="120">
        <v>1.2879820931383779E-2</v>
      </c>
      <c r="H47" s="120">
        <v>8.2828628499633929E-5</v>
      </c>
      <c r="I47" s="120" t="s">
        <v>429</v>
      </c>
      <c r="J47" s="120" t="s">
        <v>429</v>
      </c>
      <c r="K47" s="120" t="s">
        <v>429</v>
      </c>
      <c r="L47" s="120" t="s">
        <v>429</v>
      </c>
      <c r="M47" s="120">
        <v>0.2329213216525084</v>
      </c>
      <c r="N47" s="120">
        <v>1.0190007418267005E-5</v>
      </c>
      <c r="O47" s="120">
        <v>1.0190007418267005E-5</v>
      </c>
      <c r="P47" s="120">
        <v>3.5665025963934508E-6</v>
      </c>
      <c r="Q47" s="120" t="s">
        <v>429</v>
      </c>
      <c r="R47" s="120" t="s">
        <v>429</v>
      </c>
      <c r="S47" s="120" t="s">
        <v>429</v>
      </c>
      <c r="T47" s="120" t="s">
        <v>429</v>
      </c>
      <c r="U47" s="120" t="s">
        <v>429</v>
      </c>
      <c r="V47" s="120" t="s">
        <v>429</v>
      </c>
      <c r="W47" s="120">
        <v>1.5708984720183488E-4</v>
      </c>
      <c r="X47" s="120">
        <v>1.188698791227758E-5</v>
      </c>
      <c r="Y47" s="120">
        <v>7.1982315691014213E-5</v>
      </c>
      <c r="Z47" s="120">
        <v>8.0435284873078263E-5</v>
      </c>
      <c r="AA47" s="120">
        <v>1.8490870085765095E-5</v>
      </c>
      <c r="AB47" s="120">
        <v>1.8279545856213515E-4</v>
      </c>
      <c r="AC47" s="120">
        <v>3.1417969440366979E-5</v>
      </c>
      <c r="AD47" s="120">
        <v>2.6159999166885899E-8</v>
      </c>
      <c r="AE47" s="31"/>
      <c r="AF47" s="133">
        <v>509.5003709133502</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1.5987263999999999</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2.0807320000000002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1.5395270000000001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0.45700200000000002</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1.321043</v>
      </c>
      <c r="AL51" s="69" t="s">
        <v>131</v>
      </c>
    </row>
    <row r="52" spans="1:38" s="2" customFormat="1" ht="26.25" customHeight="1" x14ac:dyDescent="0.25">
      <c r="A52" s="49" t="s">
        <v>120</v>
      </c>
      <c r="B52" s="52" t="s">
        <v>132</v>
      </c>
      <c r="C52" s="28" t="s">
        <v>393</v>
      </c>
      <c r="D52" s="55"/>
      <c r="E52" s="120" t="s">
        <v>431</v>
      </c>
      <c r="F52" s="120">
        <v>7.1078154796372797</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8.2726319999999998</v>
      </c>
      <c r="AL52" s="69" t="s">
        <v>133</v>
      </c>
    </row>
    <row r="53" spans="1:38" s="2" customFormat="1" ht="26.25" customHeight="1" x14ac:dyDescent="0.25">
      <c r="A53" s="49" t="s">
        <v>120</v>
      </c>
      <c r="B53" s="52" t="s">
        <v>134</v>
      </c>
      <c r="C53" s="28" t="s">
        <v>135</v>
      </c>
      <c r="D53" s="55"/>
      <c r="E53" s="120" t="s">
        <v>431</v>
      </c>
      <c r="F53" s="120">
        <v>4.839872662156786</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2.7959999999999998</v>
      </c>
      <c r="AL53" s="69" t="s">
        <v>136</v>
      </c>
    </row>
    <row r="54" spans="1:38" s="2" customFormat="1" ht="37.5" customHeight="1" x14ac:dyDescent="0.25">
      <c r="A54" s="49" t="s">
        <v>120</v>
      </c>
      <c r="B54" s="52" t="s">
        <v>137</v>
      </c>
      <c r="C54" s="28" t="s">
        <v>138</v>
      </c>
      <c r="D54" s="55"/>
      <c r="E54" s="120" t="s">
        <v>431</v>
      </c>
      <c r="F54" s="120">
        <v>1.1161950626053567</v>
      </c>
      <c r="G54" s="120">
        <v>1.3</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1326</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3635.462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477.13499999999999</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458.666</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11081325.965012642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t="s">
        <v>433</v>
      </c>
      <c r="F64" s="120" t="s">
        <v>433</v>
      </c>
      <c r="G64" s="120" t="s">
        <v>433</v>
      </c>
      <c r="H64" s="120">
        <v>7.6E-3</v>
      </c>
      <c r="I64" s="120" t="s">
        <v>429</v>
      </c>
      <c r="J64" s="120" t="s">
        <v>429</v>
      </c>
      <c r="K64" s="120" t="s">
        <v>429</v>
      </c>
      <c r="L64" s="120" t="s">
        <v>429</v>
      </c>
      <c r="M64" s="120">
        <v>0.12685350000000001</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475</v>
      </c>
      <c r="AL64" s="69" t="s">
        <v>161</v>
      </c>
    </row>
    <row r="65" spans="1:38" s="2" customFormat="1" ht="26.25" customHeight="1" x14ac:dyDescent="0.25">
      <c r="A65" s="49" t="s">
        <v>54</v>
      </c>
      <c r="B65" s="52" t="s">
        <v>162</v>
      </c>
      <c r="C65" s="50" t="s">
        <v>163</v>
      </c>
      <c r="D65" s="51"/>
      <c r="E65" s="120" t="s">
        <v>433</v>
      </c>
      <c r="F65" s="120" t="s">
        <v>431</v>
      </c>
      <c r="G65" s="120" t="s">
        <v>431</v>
      </c>
      <c r="H65" s="120">
        <v>1.3907659438473529E-3</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534.90997840282796</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27.158999999999999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3.7576974219359545</v>
      </c>
      <c r="F70" s="120">
        <v>1.6181856740289779</v>
      </c>
      <c r="G70" s="120">
        <v>1.2919480659340747</v>
      </c>
      <c r="H70" s="120">
        <v>0.49646508934</v>
      </c>
      <c r="I70" s="120" t="s">
        <v>429</v>
      </c>
      <c r="J70" s="120" t="s">
        <v>429</v>
      </c>
      <c r="K70" s="120" t="s">
        <v>429</v>
      </c>
      <c r="L70" s="120" t="s">
        <v>429</v>
      </c>
      <c r="M70" s="120">
        <v>12.053374999999999</v>
      </c>
      <c r="N70" s="120">
        <v>1.070181213950113E-3</v>
      </c>
      <c r="O70" s="120">
        <v>8.5614497116009037E-4</v>
      </c>
      <c r="P70" s="120">
        <v>0.25210701812139502</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v>0.36</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0.12834509</v>
      </c>
      <c r="F72" s="120">
        <v>0.30175054800000001</v>
      </c>
      <c r="G72" s="120">
        <v>0.20382933</v>
      </c>
      <c r="H72" s="120" t="s">
        <v>433</v>
      </c>
      <c r="I72" s="120" t="s">
        <v>429</v>
      </c>
      <c r="J72" s="120" t="s">
        <v>429</v>
      </c>
      <c r="K72" s="120" t="s">
        <v>429</v>
      </c>
      <c r="L72" s="120" t="s">
        <v>429</v>
      </c>
      <c r="M72" s="120">
        <v>18.92869602</v>
      </c>
      <c r="N72" s="120">
        <v>27.090228610400004</v>
      </c>
      <c r="O72" s="120">
        <v>0.38366963379999997</v>
      </c>
      <c r="P72" s="120">
        <v>0.24004440260000001</v>
      </c>
      <c r="Q72" s="120" t="s">
        <v>429</v>
      </c>
      <c r="R72" s="120" t="s">
        <v>429</v>
      </c>
      <c r="S72" s="120" t="s">
        <v>429</v>
      </c>
      <c r="T72" s="120" t="s">
        <v>429</v>
      </c>
      <c r="U72" s="120" t="s">
        <v>429</v>
      </c>
      <c r="V72" s="120" t="s">
        <v>429</v>
      </c>
      <c r="W72" s="120">
        <v>33.800735862949992</v>
      </c>
      <c r="X72" s="120">
        <v>7.5692390364310635E-2</v>
      </c>
      <c r="Y72" s="120">
        <v>8.5996413759374918E-2</v>
      </c>
      <c r="Z72" s="120">
        <v>6.1485605841534112E-2</v>
      </c>
      <c r="AA72" s="120">
        <v>5.7975257650780307E-2</v>
      </c>
      <c r="AB72" s="120">
        <v>0.28114966761599997</v>
      </c>
      <c r="AC72" s="120">
        <v>7.4022283334200001</v>
      </c>
      <c r="AD72" s="120">
        <v>19.071854999999999</v>
      </c>
      <c r="AE72" s="31"/>
      <c r="AF72" s="133"/>
      <c r="AG72" s="133"/>
      <c r="AH72" s="133"/>
      <c r="AI72" s="133"/>
      <c r="AJ72" s="133"/>
      <c r="AK72" s="133">
        <v>3896.4180000000001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1.2E-2</v>
      </c>
      <c r="O74" s="120" t="s">
        <v>434</v>
      </c>
      <c r="P74" s="120" t="s">
        <v>434</v>
      </c>
      <c r="Q74" s="120" t="s">
        <v>429</v>
      </c>
      <c r="R74" s="120" t="s">
        <v>429</v>
      </c>
      <c r="S74" s="120" t="s">
        <v>429</v>
      </c>
      <c r="T74" s="120" t="s">
        <v>429</v>
      </c>
      <c r="U74" s="120" t="s">
        <v>429</v>
      </c>
      <c r="V74" s="120" t="s">
        <v>429</v>
      </c>
      <c r="W74" s="120">
        <v>2.4017604166666664</v>
      </c>
      <c r="X74" s="120">
        <v>1.9506419039145921</v>
      </c>
      <c r="Y74" s="120">
        <v>1.9506419039145921</v>
      </c>
      <c r="Z74" s="120">
        <v>1.9506419039145921</v>
      </c>
      <c r="AA74" s="120">
        <v>0.23841178825622772</v>
      </c>
      <c r="AB74" s="120">
        <v>6.0903375000000004</v>
      </c>
      <c r="AC74" s="120">
        <v>1.2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3.2669099500000001</v>
      </c>
      <c r="O76" s="120">
        <v>5.4429600000000002E-2</v>
      </c>
      <c r="P76" s="120" t="s">
        <v>434</v>
      </c>
      <c r="Q76" s="120" t="s">
        <v>429</v>
      </c>
      <c r="R76" s="120" t="s">
        <v>429</v>
      </c>
      <c r="S76" s="120" t="s">
        <v>429</v>
      </c>
      <c r="T76" s="120" t="s">
        <v>429</v>
      </c>
      <c r="U76" s="120" t="s">
        <v>429</v>
      </c>
      <c r="V76" s="120" t="s">
        <v>429</v>
      </c>
      <c r="W76" s="120">
        <v>6.8037E-2</v>
      </c>
      <c r="X76" s="120" t="s">
        <v>431</v>
      </c>
      <c r="Y76" s="120" t="s">
        <v>431</v>
      </c>
      <c r="Z76" s="120" t="s">
        <v>431</v>
      </c>
      <c r="AA76" s="120" t="s">
        <v>431</v>
      </c>
      <c r="AB76" s="120" t="s">
        <v>431</v>
      </c>
      <c r="AC76" s="120" t="s">
        <v>431</v>
      </c>
      <c r="AD76" s="120">
        <v>6.8552589654</v>
      </c>
      <c r="AE76" s="31"/>
      <c r="AF76" s="133"/>
      <c r="AG76" s="133"/>
      <c r="AH76" s="133"/>
      <c r="AI76" s="133"/>
      <c r="AJ76" s="133"/>
      <c r="AK76" s="133" t="s">
        <v>431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9.872148E-2</v>
      </c>
      <c r="H78" s="120" t="s">
        <v>431</v>
      </c>
      <c r="I78" s="120" t="s">
        <v>429</v>
      </c>
      <c r="J78" s="120" t="s">
        <v>429</v>
      </c>
      <c r="K78" s="120" t="s">
        <v>429</v>
      </c>
      <c r="L78" s="120" t="s">
        <v>429</v>
      </c>
      <c r="M78" s="120" t="s">
        <v>434</v>
      </c>
      <c r="N78" s="120">
        <v>0.50781730999999997</v>
      </c>
      <c r="O78" s="120">
        <v>1.2714129999999999E-2</v>
      </c>
      <c r="P78" s="120">
        <v>5.9831199999999998E-3</v>
      </c>
      <c r="Q78" s="120" t="s">
        <v>429</v>
      </c>
      <c r="R78" s="120" t="s">
        <v>429</v>
      </c>
      <c r="S78" s="120" t="s">
        <v>429</v>
      </c>
      <c r="T78" s="120" t="s">
        <v>429</v>
      </c>
      <c r="U78" s="120" t="s">
        <v>429</v>
      </c>
      <c r="V78" s="120" t="s">
        <v>429</v>
      </c>
      <c r="W78" s="120">
        <v>0.29915599999999998</v>
      </c>
      <c r="X78" s="120" t="s">
        <v>434</v>
      </c>
      <c r="Y78" s="120" t="s">
        <v>434</v>
      </c>
      <c r="Z78" s="120" t="s">
        <v>434</v>
      </c>
      <c r="AA78" s="120" t="s">
        <v>434</v>
      </c>
      <c r="AB78" s="120" t="s">
        <v>434</v>
      </c>
      <c r="AC78" s="120">
        <v>9.7225699999999984E-2</v>
      </c>
      <c r="AD78" s="120">
        <v>2.7671930000000003E-4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1.6158860000000001E-2</v>
      </c>
      <c r="F80" s="120">
        <v>0.19930831000000002</v>
      </c>
      <c r="G80" s="120">
        <v>6.4459399999999998E-3</v>
      </c>
      <c r="H80" s="120" t="s">
        <v>431</v>
      </c>
      <c r="I80" s="120" t="s">
        <v>429</v>
      </c>
      <c r="J80" s="120" t="s">
        <v>429</v>
      </c>
      <c r="K80" s="120" t="s">
        <v>429</v>
      </c>
      <c r="L80" s="120" t="s">
        <v>429</v>
      </c>
      <c r="M80" s="120">
        <v>0.13769821000000002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17.109815503184663</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18.082608785870622</v>
      </c>
      <c r="AL82" s="69" t="s">
        <v>220</v>
      </c>
    </row>
    <row r="83" spans="1:38" s="2" customFormat="1" ht="26.25" customHeight="1" x14ac:dyDescent="0.25">
      <c r="A83" s="49" t="s">
        <v>54</v>
      </c>
      <c r="B83" s="58" t="s">
        <v>212</v>
      </c>
      <c r="C83" s="28" t="s">
        <v>213</v>
      </c>
      <c r="D83" s="51"/>
      <c r="E83" s="120" t="s">
        <v>431</v>
      </c>
      <c r="F83" s="120">
        <v>6.5145749999999999E-3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434.30500000000001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0.26606650000000004</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28.007000000000001</v>
      </c>
      <c r="AL84" s="69" t="s">
        <v>413</v>
      </c>
    </row>
    <row r="85" spans="1:38" s="2" customFormat="1" ht="26.25" customHeight="1" x14ac:dyDescent="0.25">
      <c r="A85" s="49" t="s">
        <v>209</v>
      </c>
      <c r="B85" s="28" t="s">
        <v>216</v>
      </c>
      <c r="C85" s="28" t="s">
        <v>404</v>
      </c>
      <c r="D85" s="51"/>
      <c r="E85" s="120" t="s">
        <v>431</v>
      </c>
      <c r="F85" s="120">
        <v>41.97556132094514</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48.827206875464604</v>
      </c>
      <c r="AL85" s="69" t="s">
        <v>217</v>
      </c>
    </row>
    <row r="86" spans="1:38" s="2" customFormat="1" ht="26.25" customHeight="1" x14ac:dyDescent="0.25">
      <c r="A86" s="49" t="s">
        <v>209</v>
      </c>
      <c r="B86" s="28" t="s">
        <v>218</v>
      </c>
      <c r="C86" s="50" t="s">
        <v>219</v>
      </c>
      <c r="D86" s="51"/>
      <c r="E86" s="120" t="s">
        <v>431</v>
      </c>
      <c r="F86" s="120">
        <v>12.245173675967825</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2.7086511488890312E-3</v>
      </c>
      <c r="AD86" s="120" t="s">
        <v>431</v>
      </c>
      <c r="AE86" s="31"/>
      <c r="AF86" s="133"/>
      <c r="AG86" s="133"/>
      <c r="AH86" s="133"/>
      <c r="AI86" s="133"/>
      <c r="AJ86" s="133"/>
      <c r="AK86" s="133">
        <v>13.543255744445155</v>
      </c>
      <c r="AL86" s="69" t="s">
        <v>220</v>
      </c>
    </row>
    <row r="87" spans="1:38" s="2" customFormat="1" ht="26.25" customHeight="1" x14ac:dyDescent="0.25">
      <c r="A87" s="49" t="s">
        <v>209</v>
      </c>
      <c r="B87" s="28" t="s">
        <v>221</v>
      </c>
      <c r="C87" s="50" t="s">
        <v>222</v>
      </c>
      <c r="D87" s="51"/>
      <c r="E87" s="120" t="s">
        <v>431</v>
      </c>
      <c r="F87" s="120">
        <v>0.42398510613248858</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9.1599489869181611E-5</v>
      </c>
      <c r="AD87" s="120" t="s">
        <v>431</v>
      </c>
      <c r="AE87" s="31"/>
      <c r="AF87" s="133"/>
      <c r="AG87" s="133"/>
      <c r="AH87" s="133"/>
      <c r="AI87" s="133"/>
      <c r="AJ87" s="133"/>
      <c r="AK87" s="133">
        <v>0.45799744934590803</v>
      </c>
      <c r="AL87" s="69" t="s">
        <v>220</v>
      </c>
    </row>
    <row r="88" spans="1:38" s="2" customFormat="1" ht="26.25" customHeight="1" x14ac:dyDescent="0.25">
      <c r="A88" s="49" t="s">
        <v>209</v>
      </c>
      <c r="B88" s="28" t="s">
        <v>223</v>
      </c>
      <c r="C88" s="50" t="s">
        <v>224</v>
      </c>
      <c r="D88" s="51"/>
      <c r="E88" s="120" t="s">
        <v>431</v>
      </c>
      <c r="F88" s="120">
        <v>11.715391133089922</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15.608941923349878</v>
      </c>
      <c r="AL88" s="69" t="s">
        <v>413</v>
      </c>
    </row>
    <row r="89" spans="1:38" s="2" customFormat="1" ht="26.25" customHeight="1" x14ac:dyDescent="0.25">
      <c r="A89" s="49" t="s">
        <v>209</v>
      </c>
      <c r="B89" s="28" t="s">
        <v>225</v>
      </c>
      <c r="C89" s="50" t="s">
        <v>226</v>
      </c>
      <c r="D89" s="51"/>
      <c r="E89" s="120" t="s">
        <v>431</v>
      </c>
      <c r="F89" s="120">
        <v>11.975574635193492</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13.050372126735196</v>
      </c>
      <c r="AL89" s="69" t="s">
        <v>413</v>
      </c>
    </row>
    <row r="90" spans="1:38" s="7" customFormat="1" ht="26.25" customHeight="1" x14ac:dyDescent="0.25">
      <c r="A90" s="49" t="s">
        <v>209</v>
      </c>
      <c r="B90" s="28" t="s">
        <v>227</v>
      </c>
      <c r="C90" s="50" t="s">
        <v>228</v>
      </c>
      <c r="D90" s="51"/>
      <c r="E90" s="120" t="s">
        <v>431</v>
      </c>
      <c r="F90" s="120">
        <v>12.353667040328755</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v>1.0425</v>
      </c>
      <c r="X90" s="120">
        <v>6.0345170454545453E-2</v>
      </c>
      <c r="Y90" s="120">
        <v>3.0459943181818182E-2</v>
      </c>
      <c r="Z90" s="120">
        <v>3.0459943181818182E-2</v>
      </c>
      <c r="AA90" s="120">
        <v>3.0459943181818182E-2</v>
      </c>
      <c r="AB90" s="120">
        <v>0.151725</v>
      </c>
      <c r="AC90" s="120">
        <v>6.3890000000000002</v>
      </c>
      <c r="AD90" s="120" t="s">
        <v>431</v>
      </c>
      <c r="AE90" s="31"/>
      <c r="AF90" s="133"/>
      <c r="AG90" s="133"/>
      <c r="AH90" s="133"/>
      <c r="AI90" s="133"/>
      <c r="AJ90" s="133"/>
      <c r="AK90" s="133">
        <v>13.372999094788588</v>
      </c>
      <c r="AL90" s="69" t="s">
        <v>413</v>
      </c>
    </row>
    <row r="91" spans="1:38" s="2" customFormat="1" ht="26.25" customHeight="1" x14ac:dyDescent="0.25">
      <c r="A91" s="49" t="s">
        <v>209</v>
      </c>
      <c r="B91" s="52" t="s">
        <v>405</v>
      </c>
      <c r="C91" s="28" t="s">
        <v>229</v>
      </c>
      <c r="D91" s="51"/>
      <c r="E91" s="120">
        <v>3.0512943011516157E-2</v>
      </c>
      <c r="F91" s="120">
        <v>8.0933513659739387E-2</v>
      </c>
      <c r="G91" s="120">
        <v>4.8053124256087765E-3</v>
      </c>
      <c r="H91" s="120">
        <v>7.1395471423123635E-2</v>
      </c>
      <c r="I91" s="120" t="s">
        <v>429</v>
      </c>
      <c r="J91" s="120" t="s">
        <v>429</v>
      </c>
      <c r="K91" s="120" t="s">
        <v>429</v>
      </c>
      <c r="L91" s="120" t="s">
        <v>429</v>
      </c>
      <c r="M91" s="120">
        <v>0.93274801473705404</v>
      </c>
      <c r="N91" s="120">
        <v>1.2474718349924772</v>
      </c>
      <c r="O91" s="120">
        <v>9.2652643172934618E-2</v>
      </c>
      <c r="P91" s="120">
        <v>9.0696294125728574E-5</v>
      </c>
      <c r="Q91" s="120" t="s">
        <v>429</v>
      </c>
      <c r="R91" s="120" t="s">
        <v>429</v>
      </c>
      <c r="S91" s="120" t="s">
        <v>429</v>
      </c>
      <c r="T91" s="120" t="s">
        <v>429</v>
      </c>
      <c r="U91" s="120" t="s">
        <v>429</v>
      </c>
      <c r="V91" s="120" t="s">
        <v>429</v>
      </c>
      <c r="W91" s="120">
        <v>1.6721800342921361E-3</v>
      </c>
      <c r="X91" s="120">
        <v>1.856119838064271E-3</v>
      </c>
      <c r="Y91" s="120">
        <v>7.5248101543146128E-4</v>
      </c>
      <c r="Z91" s="120">
        <v>7.5248101543146128E-4</v>
      </c>
      <c r="AA91" s="120">
        <v>7.5248101543146128E-4</v>
      </c>
      <c r="AB91" s="120">
        <v>4.1135628843586552E-3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2.005695035</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1.347</v>
      </c>
      <c r="X93" s="120">
        <v>0.1434463768115942</v>
      </c>
      <c r="Y93" s="120">
        <v>0.13159130434782609</v>
      </c>
      <c r="Z93" s="120">
        <v>4.9791304347826089E-2</v>
      </c>
      <c r="AA93" s="120">
        <v>8.4171014492753618E-2</v>
      </c>
      <c r="AB93" s="120">
        <v>0.40900000000000003</v>
      </c>
      <c r="AC93" s="120">
        <v>0.26939999999999997</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0.16856072959830096</v>
      </c>
      <c r="F99" s="120">
        <v>13.165214864239076</v>
      </c>
      <c r="G99" s="120" t="s">
        <v>431</v>
      </c>
      <c r="H99" s="120">
        <v>6.7062641266706517</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876</v>
      </c>
      <c r="AL99" s="69" t="s">
        <v>246</v>
      </c>
    </row>
    <row r="100" spans="1:38" s="2" customFormat="1" ht="26.25" customHeight="1" x14ac:dyDescent="0.25">
      <c r="A100" s="49" t="s">
        <v>244</v>
      </c>
      <c r="B100" s="49" t="s">
        <v>247</v>
      </c>
      <c r="C100" s="50" t="s">
        <v>409</v>
      </c>
      <c r="D100" s="60"/>
      <c r="E100" s="120">
        <v>0.16979093898389777</v>
      </c>
      <c r="F100" s="120">
        <v>18.950533820157897</v>
      </c>
      <c r="G100" s="120" t="s">
        <v>431</v>
      </c>
      <c r="H100" s="120">
        <v>7.2494217075353022</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1658.088</v>
      </c>
      <c r="AL100" s="69" t="s">
        <v>246</v>
      </c>
    </row>
    <row r="101" spans="1:38" s="2" customFormat="1" ht="26.25" customHeight="1" x14ac:dyDescent="0.25">
      <c r="A101" s="49" t="s">
        <v>244</v>
      </c>
      <c r="B101" s="49" t="s">
        <v>248</v>
      </c>
      <c r="C101" s="50" t="s">
        <v>249</v>
      </c>
      <c r="D101" s="60"/>
      <c r="E101" s="120">
        <v>3.492264685000001E-2</v>
      </c>
      <c r="F101" s="120">
        <v>0.10556684038300014</v>
      </c>
      <c r="G101" s="120" t="s">
        <v>431</v>
      </c>
      <c r="H101" s="120">
        <v>0.78389158732857145</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326.10000000000002</v>
      </c>
      <c r="AL101" s="69" t="s">
        <v>246</v>
      </c>
    </row>
    <row r="102" spans="1:38" s="2" customFormat="1" ht="26.25" customHeight="1" x14ac:dyDescent="0.25">
      <c r="A102" s="49" t="s">
        <v>244</v>
      </c>
      <c r="B102" s="49" t="s">
        <v>250</v>
      </c>
      <c r="C102" s="50" t="s">
        <v>387</v>
      </c>
      <c r="D102" s="60"/>
      <c r="E102" s="120">
        <v>3.7562302101184532E-2</v>
      </c>
      <c r="F102" s="120">
        <v>1.4986738626176015</v>
      </c>
      <c r="G102" s="120" t="s">
        <v>431</v>
      </c>
      <c r="H102" s="120">
        <v>8.3276601700021669</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3637.9799999999982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5.9128902188571447E-3</v>
      </c>
      <c r="F104" s="120">
        <v>1.3409276505293053E-2</v>
      </c>
      <c r="G104" s="120" t="s">
        <v>431</v>
      </c>
      <c r="H104" s="120">
        <v>0.12465404589257145</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40.923000000000002</v>
      </c>
      <c r="AL104" s="69" t="s">
        <v>246</v>
      </c>
    </row>
    <row r="105" spans="1:38" s="2" customFormat="1" ht="26.25" customHeight="1" x14ac:dyDescent="0.25">
      <c r="A105" s="49" t="s">
        <v>244</v>
      </c>
      <c r="B105" s="49" t="s">
        <v>255</v>
      </c>
      <c r="C105" s="50" t="s">
        <v>256</v>
      </c>
      <c r="D105" s="60"/>
      <c r="E105" s="120">
        <v>3.1710474329424754E-2</v>
      </c>
      <c r="F105" s="120">
        <v>0.1250610771619165</v>
      </c>
      <c r="G105" s="120" t="s">
        <v>431</v>
      </c>
      <c r="H105" s="120">
        <v>0.76520270574401894</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57.802999999999997</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0.11560855476403199</v>
      </c>
      <c r="F107" s="120">
        <v>0.44041264908000732</v>
      </c>
      <c r="G107" s="120" t="s">
        <v>431</v>
      </c>
      <c r="H107" s="120">
        <v>1.317208837853646</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8340.0679999999993</v>
      </c>
      <c r="AL107" s="69" t="s">
        <v>246</v>
      </c>
    </row>
    <row r="108" spans="1:38" s="2" customFormat="1" ht="26.25" customHeight="1" x14ac:dyDescent="0.25">
      <c r="A108" s="49" t="s">
        <v>244</v>
      </c>
      <c r="B108" s="49" t="s">
        <v>260</v>
      </c>
      <c r="C108" s="50" t="s">
        <v>381</v>
      </c>
      <c r="D108" s="60"/>
      <c r="E108" s="120">
        <v>2.8158237113798404E-2</v>
      </c>
      <c r="F108" s="120">
        <v>0.3683786972927765</v>
      </c>
      <c r="G108" s="120" t="s">
        <v>431</v>
      </c>
      <c r="H108" s="120">
        <v>0.5514666022902327</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5138.7520000000004</v>
      </c>
      <c r="AL108" s="69" t="s">
        <v>246</v>
      </c>
    </row>
    <row r="109" spans="1:38" s="2" customFormat="1" ht="26.25" customHeight="1" x14ac:dyDescent="0.25">
      <c r="A109" s="49" t="s">
        <v>244</v>
      </c>
      <c r="B109" s="49" t="s">
        <v>261</v>
      </c>
      <c r="C109" s="50" t="s">
        <v>382</v>
      </c>
      <c r="D109" s="60"/>
      <c r="E109" s="120">
        <v>1.553228210059367E-2</v>
      </c>
      <c r="F109" s="120">
        <v>0.16707576967260998</v>
      </c>
      <c r="G109" s="120" t="s">
        <v>431</v>
      </c>
      <c r="H109" s="120">
        <v>0.4038661683881401</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759.30700000000002</v>
      </c>
      <c r="AL109" s="69" t="s">
        <v>246</v>
      </c>
    </row>
    <row r="110" spans="1:38" s="2" customFormat="1" ht="26.25" customHeight="1" x14ac:dyDescent="0.25">
      <c r="A110" s="49" t="s">
        <v>244</v>
      </c>
      <c r="B110" s="49" t="s">
        <v>262</v>
      </c>
      <c r="C110" s="50" t="s">
        <v>383</v>
      </c>
      <c r="D110" s="60"/>
      <c r="E110" s="120">
        <v>1.3802871310048287E-3</v>
      </c>
      <c r="F110" s="120">
        <v>1.0426944850173444E-2</v>
      </c>
      <c r="G110" s="120" t="s">
        <v>431</v>
      </c>
      <c r="H110" s="120">
        <v>3.1111691230262147E-2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159.01599999999999</v>
      </c>
      <c r="AL110" s="69" t="s">
        <v>246</v>
      </c>
    </row>
    <row r="111" spans="1:38" s="2" customFormat="1" ht="26.25" customHeight="1" x14ac:dyDescent="0.25">
      <c r="A111" s="49" t="s">
        <v>244</v>
      </c>
      <c r="B111" s="49" t="s">
        <v>263</v>
      </c>
      <c r="C111" s="50" t="s">
        <v>377</v>
      </c>
      <c r="D111" s="60"/>
      <c r="E111" s="120">
        <v>1.2277337286666665E-3</v>
      </c>
      <c r="F111" s="120">
        <v>3.711287151963959E-3</v>
      </c>
      <c r="G111" s="120" t="s">
        <v>431</v>
      </c>
      <c r="H111" s="120">
        <v>2.7558339020380952E-2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37.259</v>
      </c>
      <c r="AL111" s="69" t="s">
        <v>246</v>
      </c>
    </row>
    <row r="112" spans="1:38" s="2" customFormat="1" ht="26.25" customHeight="1" x14ac:dyDescent="0.25">
      <c r="A112" s="49" t="s">
        <v>264</v>
      </c>
      <c r="B112" s="49" t="s">
        <v>265</v>
      </c>
      <c r="C112" s="50" t="s">
        <v>266</v>
      </c>
      <c r="D112" s="51"/>
      <c r="E112" s="120">
        <v>5.5814399999999997</v>
      </c>
      <c r="F112" s="120" t="s">
        <v>431</v>
      </c>
      <c r="G112" s="120" t="s">
        <v>431</v>
      </c>
      <c r="H112" s="120">
        <v>5.1004540703749983</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139536000</v>
      </c>
      <c r="AL112" s="69" t="s">
        <v>419</v>
      </c>
    </row>
    <row r="113" spans="1:38" s="2" customFormat="1" ht="26.25" customHeight="1" x14ac:dyDescent="0.25">
      <c r="A113" s="49" t="s">
        <v>264</v>
      </c>
      <c r="B113" s="61" t="s">
        <v>267</v>
      </c>
      <c r="C113" s="62" t="s">
        <v>268</v>
      </c>
      <c r="D113" s="51"/>
      <c r="E113" s="120">
        <v>5.6837170066402871</v>
      </c>
      <c r="F113" s="120">
        <v>14.403111648750347</v>
      </c>
      <c r="G113" s="120" t="s">
        <v>431</v>
      </c>
      <c r="H113" s="120">
        <v>26.658017480113141</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4.9260931200000004E-2</v>
      </c>
      <c r="F114" s="120" t="s">
        <v>431</v>
      </c>
      <c r="G114" s="120" t="s">
        <v>431</v>
      </c>
      <c r="H114" s="120">
        <v>0.16009802640000001</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1.6334904630082386E-2</v>
      </c>
      <c r="F115" s="120" t="s">
        <v>431</v>
      </c>
      <c r="G115" s="120" t="s">
        <v>431</v>
      </c>
      <c r="H115" s="120">
        <v>3.2669809260164773E-2</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0.11507150805048798</v>
      </c>
      <c r="G116" s="120" t="s">
        <v>431</v>
      </c>
      <c r="H116" s="120">
        <v>1.0308990991991414</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1.7682537119348343</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10.117624750000001</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5.0368196754116579E-2</v>
      </c>
      <c r="F123" s="120">
        <v>5.972040893961162E-2</v>
      </c>
      <c r="G123" s="120">
        <v>4.9053393975552091E-3</v>
      </c>
      <c r="H123" s="120">
        <v>3.6331872701432955E-2</v>
      </c>
      <c r="I123" s="120" t="s">
        <v>429</v>
      </c>
      <c r="J123" s="120" t="s">
        <v>429</v>
      </c>
      <c r="K123" s="120" t="s">
        <v>429</v>
      </c>
      <c r="L123" s="120" t="s">
        <v>429</v>
      </c>
      <c r="M123" s="120">
        <v>1.1950361775467904</v>
      </c>
      <c r="N123" s="120">
        <v>3.7296043473609539E-3</v>
      </c>
      <c r="O123" s="120">
        <v>7.7666217261360988E-3</v>
      </c>
      <c r="P123" s="120">
        <v>1.5750283169068237E-3</v>
      </c>
      <c r="Q123" s="120" t="s">
        <v>429</v>
      </c>
      <c r="R123" s="120" t="s">
        <v>429</v>
      </c>
      <c r="S123" s="120" t="s">
        <v>429</v>
      </c>
      <c r="T123" s="120" t="s">
        <v>429</v>
      </c>
      <c r="U123" s="120" t="s">
        <v>429</v>
      </c>
      <c r="V123" s="120" t="s">
        <v>429</v>
      </c>
      <c r="W123" s="120">
        <v>0.18368320000000002</v>
      </c>
      <c r="X123" s="120">
        <v>1.844390062976459E-2</v>
      </c>
      <c r="Y123" s="120">
        <v>4.5544177581608898E-2</v>
      </c>
      <c r="Z123" s="120">
        <v>1.2584556253597832E-2</v>
      </c>
      <c r="AA123" s="120">
        <v>3.7617067562524995E-3</v>
      </c>
      <c r="AB123" s="120">
        <v>8.0334341221223821E-2</v>
      </c>
      <c r="AC123" s="120">
        <v>3.6736640000000001E-2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0.13852491299663924</v>
      </c>
      <c r="G125" s="120" t="s">
        <v>433</v>
      </c>
      <c r="H125" s="120">
        <v>4.6174970998879754E-3</v>
      </c>
      <c r="I125" s="120" t="s">
        <v>429</v>
      </c>
      <c r="J125" s="120" t="s">
        <v>429</v>
      </c>
      <c r="K125" s="120" t="s">
        <v>429</v>
      </c>
      <c r="L125" s="120" t="s">
        <v>429</v>
      </c>
      <c r="M125" s="120">
        <v>10.458838926611126</v>
      </c>
      <c r="N125" s="120">
        <v>1.3852491299663928E-3</v>
      </c>
      <c r="O125" s="120">
        <v>1.3852491299663928E-3</v>
      </c>
      <c r="P125" s="120">
        <v>9.234994199775952E-6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2461.3935832365005</v>
      </c>
      <c r="AL125" s="69" t="s">
        <v>426</v>
      </c>
    </row>
    <row r="126" spans="1:38" s="2" customFormat="1" ht="26.25" customHeight="1" x14ac:dyDescent="0.25">
      <c r="A126" s="49" t="s">
        <v>289</v>
      </c>
      <c r="B126" s="49" t="s">
        <v>292</v>
      </c>
      <c r="C126" s="50" t="s">
        <v>293</v>
      </c>
      <c r="D126" s="51"/>
      <c r="E126" s="120" t="s">
        <v>431</v>
      </c>
      <c r="F126" s="120" t="s">
        <v>431</v>
      </c>
      <c r="G126" s="120" t="s">
        <v>431</v>
      </c>
      <c r="H126" s="120">
        <v>0.36567844999999999</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319.34680000000003</v>
      </c>
      <c r="AL126" s="69" t="s">
        <v>425</v>
      </c>
    </row>
    <row r="127" spans="1:38" s="2" customFormat="1" ht="26.25" customHeight="1" x14ac:dyDescent="0.25">
      <c r="A127" s="49" t="s">
        <v>289</v>
      </c>
      <c r="B127" s="49" t="s">
        <v>294</v>
      </c>
      <c r="C127" s="50" t="s">
        <v>295</v>
      </c>
      <c r="D127" s="51"/>
      <c r="E127" s="120" t="s">
        <v>431</v>
      </c>
      <c r="F127" s="120" t="s">
        <v>431</v>
      </c>
      <c r="G127" s="120" t="s">
        <v>431</v>
      </c>
      <c r="H127" s="120">
        <v>1.1948682153264325E-2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v>1.9140000000000001E-2</v>
      </c>
      <c r="F128" s="120">
        <v>7.2732000000000014E-3</v>
      </c>
      <c r="G128" s="120">
        <v>2.4882000000000001E-2</v>
      </c>
      <c r="H128" s="120">
        <v>3.8279999999999996E-6</v>
      </c>
      <c r="I128" s="120" t="s">
        <v>429</v>
      </c>
      <c r="J128" s="120" t="s">
        <v>429</v>
      </c>
      <c r="K128" s="120" t="s">
        <v>429</v>
      </c>
      <c r="L128" s="120" t="s">
        <v>429</v>
      </c>
      <c r="M128" s="120">
        <v>3.8280000000000002E-2</v>
      </c>
      <c r="N128" s="120">
        <v>2.1252E-2</v>
      </c>
      <c r="O128" s="120">
        <v>1.3024E-3</v>
      </c>
      <c r="P128" s="120">
        <v>5.7904000000000002E-3</v>
      </c>
      <c r="Q128" s="120" t="s">
        <v>429</v>
      </c>
      <c r="R128" s="120" t="s">
        <v>429</v>
      </c>
      <c r="S128" s="120" t="s">
        <v>429</v>
      </c>
      <c r="T128" s="120" t="s">
        <v>429</v>
      </c>
      <c r="U128" s="120" t="s">
        <v>429</v>
      </c>
      <c r="V128" s="120" t="s">
        <v>429</v>
      </c>
      <c r="W128" s="120">
        <v>5.5</v>
      </c>
      <c r="X128" s="120">
        <v>2.7257999999999998E-6</v>
      </c>
      <c r="Y128" s="120">
        <v>5.8211999999999986E-6</v>
      </c>
      <c r="Z128" s="120">
        <v>3.0800000000000002E-6</v>
      </c>
      <c r="AA128" s="120">
        <v>3.7729999999999997E-6</v>
      </c>
      <c r="AB128" s="120">
        <v>1.5399999999999998E-5</v>
      </c>
      <c r="AC128" s="120">
        <v>1.8700000000000001E-2</v>
      </c>
      <c r="AD128" s="120" t="s">
        <v>431</v>
      </c>
      <c r="AE128" s="31"/>
      <c r="AF128" s="133"/>
      <c r="AG128" s="133"/>
      <c r="AH128" s="133"/>
      <c r="AI128" s="133"/>
      <c r="AJ128" s="133"/>
      <c r="AK128" s="133">
        <v>22</v>
      </c>
      <c r="AL128" s="69" t="s">
        <v>301</v>
      </c>
    </row>
    <row r="129" spans="1:38" s="2" customFormat="1" ht="26.25" customHeight="1" x14ac:dyDescent="0.25">
      <c r="A129" s="49" t="s">
        <v>289</v>
      </c>
      <c r="B129" s="52" t="s">
        <v>299</v>
      </c>
      <c r="C129" s="28" t="s">
        <v>300</v>
      </c>
      <c r="D129" s="51"/>
      <c r="E129" s="120">
        <v>1.209E-2</v>
      </c>
      <c r="F129" s="120">
        <v>6.045E-4</v>
      </c>
      <c r="G129" s="120">
        <v>2.7202500000000001E-2</v>
      </c>
      <c r="H129" s="120">
        <v>1.65E-4</v>
      </c>
      <c r="I129" s="120" t="s">
        <v>429</v>
      </c>
      <c r="J129" s="120" t="s">
        <v>429</v>
      </c>
      <c r="K129" s="120" t="s">
        <v>429</v>
      </c>
      <c r="L129" s="120" t="s">
        <v>429</v>
      </c>
      <c r="M129" s="120">
        <v>9.0675E-4</v>
      </c>
      <c r="N129" s="120">
        <v>0.30334200520000004</v>
      </c>
      <c r="O129" s="120">
        <v>4.1642741800000001E-2</v>
      </c>
      <c r="P129" s="120">
        <v>9.8981837999999999E-3</v>
      </c>
      <c r="Q129" s="120" t="s">
        <v>429</v>
      </c>
      <c r="R129" s="120" t="s">
        <v>429</v>
      </c>
      <c r="S129" s="120" t="s">
        <v>429</v>
      </c>
      <c r="T129" s="120" t="s">
        <v>429</v>
      </c>
      <c r="U129" s="120" t="s">
        <v>429</v>
      </c>
      <c r="V129" s="120" t="s">
        <v>429</v>
      </c>
      <c r="W129" s="120">
        <v>11.408231500000001</v>
      </c>
      <c r="X129" s="120">
        <v>3.9271627200000002E-5</v>
      </c>
      <c r="Y129" s="120">
        <v>8.3868220799999992E-5</v>
      </c>
      <c r="Z129" s="120">
        <v>4.4374720000000002E-5</v>
      </c>
      <c r="AA129" s="120">
        <v>5.4359032000000014E-5</v>
      </c>
      <c r="AB129" s="120">
        <v>2.2187360000000002E-4</v>
      </c>
      <c r="AC129" s="120">
        <v>8.7648699999999996E-2</v>
      </c>
      <c r="AD129" s="120" t="s">
        <v>431</v>
      </c>
      <c r="AE129" s="31"/>
      <c r="AF129" s="133"/>
      <c r="AG129" s="133"/>
      <c r="AH129" s="133"/>
      <c r="AI129" s="133"/>
      <c r="AJ129" s="133"/>
      <c r="AK129" s="133">
        <v>133.87100000000001</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5.2675E-2</v>
      </c>
      <c r="F131" s="120">
        <v>2.4832500000000002E-3</v>
      </c>
      <c r="G131" s="120">
        <v>5.2675000000000005E-3</v>
      </c>
      <c r="H131" s="120">
        <v>1.505E-6</v>
      </c>
      <c r="I131" s="120" t="s">
        <v>429</v>
      </c>
      <c r="J131" s="120" t="s">
        <v>429</v>
      </c>
      <c r="K131" s="120" t="s">
        <v>429</v>
      </c>
      <c r="L131" s="120" t="s">
        <v>429</v>
      </c>
      <c r="M131" s="120">
        <v>6.3210000000000002E-3</v>
      </c>
      <c r="N131" s="120">
        <v>0.45150000000000001</v>
      </c>
      <c r="O131" s="120">
        <v>3.9882499999999996E-3</v>
      </c>
      <c r="P131" s="120">
        <v>4.816E-3</v>
      </c>
      <c r="Q131" s="120" t="s">
        <v>429</v>
      </c>
      <c r="R131" s="120" t="s">
        <v>429</v>
      </c>
      <c r="S131" s="120" t="s">
        <v>429</v>
      </c>
      <c r="T131" s="120" t="s">
        <v>429</v>
      </c>
      <c r="U131" s="120" t="s">
        <v>429</v>
      </c>
      <c r="V131" s="120" t="s">
        <v>429</v>
      </c>
      <c r="W131" s="120">
        <v>0.67725000000000002</v>
      </c>
      <c r="X131" s="120" t="s">
        <v>431</v>
      </c>
      <c r="Y131" s="120" t="s">
        <v>431</v>
      </c>
      <c r="Z131" s="120" t="s">
        <v>431</v>
      </c>
      <c r="AA131" s="120" t="s">
        <v>431</v>
      </c>
      <c r="AB131" s="120" t="s">
        <v>431</v>
      </c>
      <c r="AC131" s="120">
        <v>0.13544999999999999</v>
      </c>
      <c r="AD131" s="120" t="s">
        <v>431</v>
      </c>
      <c r="AE131" s="31"/>
      <c r="AF131" s="133"/>
      <c r="AG131" s="133"/>
      <c r="AH131" s="133"/>
      <c r="AI131" s="133"/>
      <c r="AJ131" s="133"/>
      <c r="AK131" s="133">
        <v>7.5250000000000004</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3.2036351999999999E-3</v>
      </c>
      <c r="F133" s="120">
        <v>3.4172108799999999E-4</v>
      </c>
      <c r="G133" s="120">
        <v>1.2067025919999998E-3</v>
      </c>
      <c r="H133" s="120" t="s">
        <v>431</v>
      </c>
      <c r="I133" s="120" t="s">
        <v>429</v>
      </c>
      <c r="J133" s="120" t="s">
        <v>429</v>
      </c>
      <c r="K133" s="120" t="s">
        <v>429</v>
      </c>
      <c r="L133" s="120" t="s">
        <v>429</v>
      </c>
      <c r="M133" s="120">
        <v>4.5918771200000007E-3</v>
      </c>
      <c r="N133" s="120">
        <v>2.1357568000000001E-7</v>
      </c>
      <c r="O133" s="120">
        <v>5.3714283520000006E-5</v>
      </c>
      <c r="P133" s="120">
        <v>2.6696960000000002E-2</v>
      </c>
      <c r="Q133" s="120" t="s">
        <v>429</v>
      </c>
      <c r="R133" s="120" t="s">
        <v>429</v>
      </c>
      <c r="S133" s="120" t="s">
        <v>429</v>
      </c>
      <c r="T133" s="120" t="s">
        <v>429</v>
      </c>
      <c r="U133" s="120" t="s">
        <v>429</v>
      </c>
      <c r="V133" s="120" t="s">
        <v>429</v>
      </c>
      <c r="W133" s="120">
        <v>0.1772678144</v>
      </c>
      <c r="X133" s="120">
        <v>1.665890304E-6</v>
      </c>
      <c r="Y133" s="120">
        <v>9.0983239679999991E-7</v>
      </c>
      <c r="Z133" s="120">
        <v>8.1158758399999995E-7</v>
      </c>
      <c r="AA133" s="120">
        <v>8.8420331519999983E-7</v>
      </c>
      <c r="AB133" s="120">
        <v>4.2715136000000007E-6</v>
      </c>
      <c r="AC133" s="120">
        <v>3.5453562879999991E-2</v>
      </c>
      <c r="AD133" s="120">
        <v>4.3783014399999994E-3</v>
      </c>
      <c r="AE133" s="31"/>
      <c r="AF133" s="133"/>
      <c r="AG133" s="133"/>
      <c r="AH133" s="133"/>
      <c r="AI133" s="133"/>
      <c r="AJ133" s="133"/>
      <c r="AK133" s="133">
        <v>10678.784</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9.7516125977401402E-3</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5.9671798206402068E-4</v>
      </c>
      <c r="O139" s="120">
        <v>1.2028794988984853E-3</v>
      </c>
      <c r="P139" s="120">
        <v>1.2028794988984853E-3</v>
      </c>
      <c r="Q139" s="120" t="s">
        <v>429</v>
      </c>
      <c r="R139" s="120" t="s">
        <v>429</v>
      </c>
      <c r="S139" s="120" t="s">
        <v>429</v>
      </c>
      <c r="T139" s="120" t="s">
        <v>429</v>
      </c>
      <c r="U139" s="120" t="s">
        <v>429</v>
      </c>
      <c r="V139" s="120" t="s">
        <v>429</v>
      </c>
      <c r="W139" s="120">
        <v>2.1129350442107575</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226.859931745371</v>
      </c>
      <c r="F141" s="121">
        <f t="shared" ref="F141:AD141" si="0">SUM(F14:F140)</f>
        <v>329.84644620029746</v>
      </c>
      <c r="G141" s="121">
        <f t="shared" si="0"/>
        <v>70.728437895263681</v>
      </c>
      <c r="H141" s="121">
        <f t="shared" si="0"/>
        <v>62.694625511958549</v>
      </c>
      <c r="I141" s="121">
        <f t="shared" si="0"/>
        <v>0</v>
      </c>
      <c r="J141" s="121">
        <f t="shared" si="0"/>
        <v>0</v>
      </c>
      <c r="K141" s="121">
        <f t="shared" si="0"/>
        <v>0</v>
      </c>
      <c r="L141" s="121">
        <f t="shared" si="0"/>
        <v>0</v>
      </c>
      <c r="M141" s="121">
        <f t="shared" si="0"/>
        <v>1261.3559311213517</v>
      </c>
      <c r="N141" s="121">
        <f t="shared" si="0"/>
        <v>196.46420990157876</v>
      </c>
      <c r="O141" s="121">
        <f t="shared" si="0"/>
        <v>1.661056092970763</v>
      </c>
      <c r="P141" s="121">
        <f t="shared" si="0"/>
        <v>2.0578214388914877</v>
      </c>
      <c r="Q141" s="121">
        <f t="shared" si="0"/>
        <v>0</v>
      </c>
      <c r="R141" s="121">
        <f>SUM(R14:R140)</f>
        <v>0</v>
      </c>
      <c r="S141" s="121">
        <f t="shared" si="0"/>
        <v>0</v>
      </c>
      <c r="T141" s="121">
        <f t="shared" si="0"/>
        <v>0</v>
      </c>
      <c r="U141" s="121">
        <f t="shared" si="0"/>
        <v>0</v>
      </c>
      <c r="V141" s="121">
        <f t="shared" si="0"/>
        <v>0</v>
      </c>
      <c r="W141" s="121">
        <f t="shared" si="0"/>
        <v>124.90502778836517</v>
      </c>
      <c r="X141" s="121">
        <f t="shared" si="0"/>
        <v>6.5392177466127634</v>
      </c>
      <c r="Y141" s="121">
        <f t="shared" si="0"/>
        <v>6.6735889341620949</v>
      </c>
      <c r="Z141" s="121">
        <f t="shared" si="0"/>
        <v>3.8259827257273851</v>
      </c>
      <c r="AA141" s="121">
        <f t="shared" si="0"/>
        <v>2.8276812797178708</v>
      </c>
      <c r="AB141" s="121">
        <f t="shared" si="0"/>
        <v>19.866470686220111</v>
      </c>
      <c r="AC141" s="121">
        <f t="shared" si="0"/>
        <v>80.516420701132674</v>
      </c>
      <c r="AD141" s="121">
        <f t="shared" si="0"/>
        <v>35.885107491931372</v>
      </c>
      <c r="AE141" s="31"/>
      <c r="AF141" s="134">
        <v>402771.28449561837</v>
      </c>
      <c r="AG141" s="134">
        <v>121691.62191936256</v>
      </c>
      <c r="AH141" s="134">
        <v>215528.34</v>
      </c>
      <c r="AI141" s="134">
        <v>104211</v>
      </c>
      <c r="AJ141" s="134">
        <v>10078</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53.945078925874597</v>
      </c>
      <c r="F143" s="120">
        <v>56.806060469447402</v>
      </c>
      <c r="G143" s="120">
        <v>1.50585696297529</v>
      </c>
      <c r="H143" s="120">
        <v>0.9748903164732855</v>
      </c>
      <c r="I143" s="120" t="s">
        <v>434</v>
      </c>
      <c r="J143" s="120" t="s">
        <v>434</v>
      </c>
      <c r="K143" s="120" t="s">
        <v>434</v>
      </c>
      <c r="L143" s="120" t="s">
        <v>429</v>
      </c>
      <c r="M143" s="120">
        <v>401.28260282186739</v>
      </c>
      <c r="N143" s="120">
        <v>114.03559182906396</v>
      </c>
      <c r="O143" s="120">
        <v>2.2417465355269008E-3</v>
      </c>
      <c r="P143" s="120">
        <v>7.8461128743441541E-4</v>
      </c>
      <c r="Q143" s="120" t="s">
        <v>429</v>
      </c>
      <c r="R143" s="120" t="s">
        <v>429</v>
      </c>
      <c r="S143" s="120" t="s">
        <v>429</v>
      </c>
      <c r="T143" s="120" t="s">
        <v>429</v>
      </c>
      <c r="U143" s="120" t="s">
        <v>429</v>
      </c>
      <c r="V143" s="120" t="s">
        <v>429</v>
      </c>
      <c r="W143" s="120">
        <v>3.5976053017144225</v>
      </c>
      <c r="X143" s="120">
        <v>3.6653994905128849E-2</v>
      </c>
      <c r="Y143" s="120">
        <v>5.0082780628551059E-2</v>
      </c>
      <c r="Z143" s="120">
        <v>3.2033998129268625E-2</v>
      </c>
      <c r="AA143" s="120">
        <v>4.8001789602488056E-2</v>
      </c>
      <c r="AB143" s="120">
        <v>0.16647831024739437</v>
      </c>
      <c r="AC143" s="120">
        <v>0.61359021288857851</v>
      </c>
      <c r="AD143" s="120">
        <v>2.7064895120559027E-4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7.3445738257991886</v>
      </c>
      <c r="F144" s="120">
        <v>2.4406990726540605</v>
      </c>
      <c r="G144" s="120">
        <v>0.76780117422578664</v>
      </c>
      <c r="H144" s="120">
        <v>2.8579049662499852E-2</v>
      </c>
      <c r="I144" s="120" t="s">
        <v>429</v>
      </c>
      <c r="J144" s="120" t="s">
        <v>429</v>
      </c>
      <c r="K144" s="120" t="s">
        <v>429</v>
      </c>
      <c r="L144" s="120" t="s">
        <v>429</v>
      </c>
      <c r="M144" s="120">
        <v>38.401774124783486</v>
      </c>
      <c r="N144" s="120">
        <v>5.1429447333067841</v>
      </c>
      <c r="O144" s="120">
        <v>2.8061447290094599E-4</v>
      </c>
      <c r="P144" s="120">
        <v>9.8215065515331096E-5</v>
      </c>
      <c r="Q144" s="120" t="s">
        <v>429</v>
      </c>
      <c r="R144" s="120" t="s">
        <v>429</v>
      </c>
      <c r="S144" s="120" t="s">
        <v>429</v>
      </c>
      <c r="T144" s="120" t="s">
        <v>429</v>
      </c>
      <c r="U144" s="120" t="s">
        <v>429</v>
      </c>
      <c r="V144" s="120" t="s">
        <v>429</v>
      </c>
      <c r="W144" s="120">
        <v>0.14796180849614091</v>
      </c>
      <c r="X144" s="120">
        <v>1.0305011006558248E-2</v>
      </c>
      <c r="Y144" s="120">
        <v>1.2183944229609393E-2</v>
      </c>
      <c r="Z144" s="120">
        <v>1.0217022329868021E-2</v>
      </c>
      <c r="AA144" s="120">
        <v>9.6844697061200958E-3</v>
      </c>
      <c r="AB144" s="120">
        <v>4.2390447272155747E-2</v>
      </c>
      <c r="AC144" s="120">
        <v>2.9592361699228176E-2</v>
      </c>
      <c r="AD144" s="120">
        <v>5.0642048205420843E-5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38.651642376549304</v>
      </c>
      <c r="F145" s="120">
        <v>4.9285721560804392</v>
      </c>
      <c r="G145" s="120">
        <v>2.0498304294606871</v>
      </c>
      <c r="H145" s="120">
        <v>6.443251959959889E-3</v>
      </c>
      <c r="I145" s="120" t="s">
        <v>434</v>
      </c>
      <c r="J145" s="120" t="s">
        <v>434</v>
      </c>
      <c r="K145" s="120" t="s">
        <v>434</v>
      </c>
      <c r="L145" s="120" t="s">
        <v>429</v>
      </c>
      <c r="M145" s="120">
        <v>11.177142968801187</v>
      </c>
      <c r="N145" s="120">
        <v>3.4938395939470284</v>
      </c>
      <c r="O145" s="120">
        <v>7.1958033602530008E-4</v>
      </c>
      <c r="P145" s="120">
        <v>2.5185311760885496E-4</v>
      </c>
      <c r="Q145" s="120" t="s">
        <v>429</v>
      </c>
      <c r="R145" s="120" t="s">
        <v>429</v>
      </c>
      <c r="S145" s="120" t="s">
        <v>429</v>
      </c>
      <c r="T145" s="120" t="s">
        <v>429</v>
      </c>
      <c r="U145" s="120" t="s">
        <v>429</v>
      </c>
      <c r="V145" s="120" t="s">
        <v>429</v>
      </c>
      <c r="W145" s="120">
        <v>0.3584364228998701</v>
      </c>
      <c r="X145" s="120">
        <v>2.7432912625732575E-3</v>
      </c>
      <c r="Y145" s="120">
        <v>1.6127576312972181E-2</v>
      </c>
      <c r="Z145" s="120">
        <v>1.7821446558713379E-2</v>
      </c>
      <c r="AA145" s="120">
        <v>4.3781745851268917E-3</v>
      </c>
      <c r="AB145" s="120">
        <v>4.0812591990633959E-2</v>
      </c>
      <c r="AC145" s="120">
        <v>5.6363464463643015E-2</v>
      </c>
      <c r="AD145" s="120">
        <v>4.0865800454216178E-5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0.12547610321234789</v>
      </c>
      <c r="F146" s="120">
        <v>2.7808137481905018</v>
      </c>
      <c r="G146" s="120">
        <v>4.0848602148396973E-3</v>
      </c>
      <c r="H146" s="120">
        <v>1.0495287401811753E-3</v>
      </c>
      <c r="I146" s="120" t="s">
        <v>429</v>
      </c>
      <c r="J146" s="120" t="s">
        <v>429</v>
      </c>
      <c r="K146" s="120" t="s">
        <v>429</v>
      </c>
      <c r="L146" s="120" t="s">
        <v>429</v>
      </c>
      <c r="M146" s="120">
        <v>7.6078050318344221</v>
      </c>
      <c r="N146" s="120">
        <v>1.3766660029134186</v>
      </c>
      <c r="O146" s="120">
        <v>1.6675588502643629E-5</v>
      </c>
      <c r="P146" s="120">
        <v>5.8364559759252708E-6</v>
      </c>
      <c r="Q146" s="120" t="s">
        <v>429</v>
      </c>
      <c r="R146" s="120" t="s">
        <v>429</v>
      </c>
      <c r="S146" s="120" t="s">
        <v>429</v>
      </c>
      <c r="T146" s="120" t="s">
        <v>429</v>
      </c>
      <c r="U146" s="120" t="s">
        <v>429</v>
      </c>
      <c r="V146" s="120" t="s">
        <v>429</v>
      </c>
      <c r="W146" s="120">
        <v>2.5847162179097626E-3</v>
      </c>
      <c r="X146" s="120">
        <v>3.7564335237911064E-4</v>
      </c>
      <c r="Y146" s="120">
        <v>6.7206934158886621E-4</v>
      </c>
      <c r="Z146" s="120">
        <v>2.3917389641210646E-4</v>
      </c>
      <c r="AA146" s="120">
        <v>7.8432828783631418E-4</v>
      </c>
      <c r="AB146" s="120">
        <v>2.0712148782163972E-3</v>
      </c>
      <c r="AC146" s="120">
        <v>5.1694324358195253E-4</v>
      </c>
      <c r="AD146" s="120">
        <v>2.3564225036079977E-5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17.866614539223161</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2.7757537190671302</v>
      </c>
      <c r="O148" s="120">
        <v>1.2804773234674058E-2</v>
      </c>
      <c r="P148" s="120" t="s">
        <v>431</v>
      </c>
      <c r="Q148" s="120" t="s">
        <v>429</v>
      </c>
      <c r="R148" s="120" t="s">
        <v>429</v>
      </c>
      <c r="S148" s="120" t="s">
        <v>429</v>
      </c>
      <c r="T148" s="120" t="s">
        <v>429</v>
      </c>
      <c r="U148" s="120" t="s">
        <v>429</v>
      </c>
      <c r="V148" s="120" t="s">
        <v>429</v>
      </c>
      <c r="W148" s="120" t="s">
        <v>431</v>
      </c>
      <c r="X148" s="120">
        <v>9.8847127632101196E-4</v>
      </c>
      <c r="Y148" s="120">
        <v>9.8847127632101196E-4</v>
      </c>
      <c r="Z148" s="120">
        <v>9.8847127632101196E-4</v>
      </c>
      <c r="AA148" s="120">
        <v>9.8847127632101196E-4</v>
      </c>
      <c r="AB148" s="120">
        <v>3.9538851052840478E-3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202.02458458324497</v>
      </c>
      <c r="F152" s="127">
        <f t="shared" ref="F152:AD152" si="1">SUM(F$141, F$151, IF(AND(ISNUMBER(SEARCH($B$4,"AT|BE|CH|GB|IE|LT|LU|NL")),SUM(F$143:F$149)&gt;0),SUM(F$143:F$149)-SUM(F$27:F$33),0))</f>
        <v>319.44990139471014</v>
      </c>
      <c r="G152" s="127">
        <f t="shared" si="1"/>
        <v>69.681292472448121</v>
      </c>
      <c r="H152" s="127">
        <f t="shared" si="1"/>
        <v>62.524043361140471</v>
      </c>
      <c r="I152" s="127">
        <f t="shared" si="1"/>
        <v>0</v>
      </c>
      <c r="J152" s="127">
        <f t="shared" si="1"/>
        <v>0</v>
      </c>
      <c r="K152" s="127">
        <f t="shared" si="1"/>
        <v>0</v>
      </c>
      <c r="L152" s="127">
        <f t="shared" si="1"/>
        <v>0</v>
      </c>
      <c r="M152" s="127">
        <f t="shared" si="1"/>
        <v>1189.638200762312</v>
      </c>
      <c r="N152" s="127">
        <f t="shared" si="1"/>
        <v>176.61076090502058</v>
      </c>
      <c r="O152" s="127">
        <f t="shared" si="1"/>
        <v>1.6604066687245849</v>
      </c>
      <c r="P152" s="127">
        <f t="shared" si="1"/>
        <v>2.0575941404053255</v>
      </c>
      <c r="Q152" s="127">
        <f t="shared" si="1"/>
        <v>0</v>
      </c>
      <c r="R152" s="127">
        <f t="shared" si="1"/>
        <v>0</v>
      </c>
      <c r="S152" s="127">
        <f t="shared" si="1"/>
        <v>0</v>
      </c>
      <c r="T152" s="127">
        <f t="shared" si="1"/>
        <v>0</v>
      </c>
      <c r="U152" s="127">
        <f t="shared" si="1"/>
        <v>0</v>
      </c>
      <c r="V152" s="127">
        <f t="shared" si="1"/>
        <v>0</v>
      </c>
      <c r="W152" s="127">
        <f t="shared" si="1"/>
        <v>124.9044209081471</v>
      </c>
      <c r="X152" s="127">
        <f t="shared" si="1"/>
        <v>6.5329646265453825</v>
      </c>
      <c r="Y152" s="127">
        <f t="shared" si="1"/>
        <v>6.6609748315846948</v>
      </c>
      <c r="Z152" s="127">
        <f t="shared" si="1"/>
        <v>3.8156678983444769</v>
      </c>
      <c r="AA152" s="127">
        <f t="shared" si="1"/>
        <v>2.8190434916372964</v>
      </c>
      <c r="AB152" s="127">
        <f t="shared" si="1"/>
        <v>19.828098698365054</v>
      </c>
      <c r="AC152" s="127">
        <f t="shared" si="1"/>
        <v>80.395044657518426</v>
      </c>
      <c r="AD152" s="127">
        <f t="shared" si="1"/>
        <v>35.88505311750388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202.02458458324497</v>
      </c>
      <c r="F154" s="127">
        <f>SUM(F$141, F$153, -1 * IF(OR($B$6=2005,$B$6&gt;=2020),SUM(F$99:F$122),0), IF(AND(ISNUMBER(SEARCH($B$4,"AT|BE|CH|GB|IE|LT|LU|NL")),SUM(F$143:F$149)&gt;0),SUM(F$143:F$149)-SUM(F$27:F$33),0))</f>
        <v>319.44990139471014</v>
      </c>
      <c r="G154" s="127">
        <f>SUM(G$141, G$153, IF(AND(ISNUMBER(SEARCH($B$4,"AT|BE|CH|GB|IE|LT|LU|NL")),SUM(G$143:G$149)&gt;0),SUM(G$143:G$149)-SUM(G$27:G$33),0))</f>
        <v>69.681292472448121</v>
      </c>
      <c r="H154" s="127">
        <f>SUM(H$141, H$153, IF(AND(ISNUMBER(SEARCH($B$4,"AT|BE|CH|GB|IE|LT|LU|NL")),SUM(H$143:H$149)&gt;0),SUM(H$143:H$149)-SUM(H$27:H$33),0))</f>
        <v>62.524043361140471</v>
      </c>
      <c r="I154" s="127">
        <f t="shared" ref="I154:AD154" si="2">SUM(I$141, I$153, IF(AND(ISNUMBER(SEARCH($B$4,"AT|BE|CH|GB|IE|LT|LU|NL")),SUM(I$143:I$149)&gt;0),SUM(I$143:I$149)-SUM(I$27:I$33),0))</f>
        <v>0</v>
      </c>
      <c r="J154" s="127">
        <f t="shared" si="2"/>
        <v>0</v>
      </c>
      <c r="K154" s="127">
        <f t="shared" si="2"/>
        <v>0</v>
      </c>
      <c r="L154" s="127">
        <f t="shared" si="2"/>
        <v>0</v>
      </c>
      <c r="M154" s="127">
        <f t="shared" si="2"/>
        <v>1189.638200762312</v>
      </c>
      <c r="N154" s="127">
        <f t="shared" si="2"/>
        <v>176.61076090502058</v>
      </c>
      <c r="O154" s="127">
        <f t="shared" si="2"/>
        <v>1.6604066687245849</v>
      </c>
      <c r="P154" s="127">
        <f t="shared" si="2"/>
        <v>2.0575941404053255</v>
      </c>
      <c r="Q154" s="127">
        <f t="shared" si="2"/>
        <v>0</v>
      </c>
      <c r="R154" s="127">
        <f t="shared" si="2"/>
        <v>0</v>
      </c>
      <c r="S154" s="127">
        <f t="shared" si="2"/>
        <v>0</v>
      </c>
      <c r="T154" s="127">
        <f t="shared" si="2"/>
        <v>0</v>
      </c>
      <c r="U154" s="127">
        <f t="shared" si="2"/>
        <v>0</v>
      </c>
      <c r="V154" s="127">
        <f t="shared" si="2"/>
        <v>0</v>
      </c>
      <c r="W154" s="127">
        <f t="shared" si="2"/>
        <v>124.9044209081471</v>
      </c>
      <c r="X154" s="127">
        <f t="shared" si="2"/>
        <v>6.5329646265453825</v>
      </c>
      <c r="Y154" s="127">
        <f t="shared" si="2"/>
        <v>6.6609748315846948</v>
      </c>
      <c r="Z154" s="127">
        <f t="shared" si="2"/>
        <v>3.8156678983444769</v>
      </c>
      <c r="AA154" s="127">
        <f t="shared" si="2"/>
        <v>2.8190434916372964</v>
      </c>
      <c r="AB154" s="127">
        <f t="shared" si="2"/>
        <v>19.828098698365054</v>
      </c>
      <c r="AC154" s="127">
        <f t="shared" si="2"/>
        <v>80.395044657518426</v>
      </c>
      <c r="AD154" s="127">
        <f t="shared" si="2"/>
        <v>35.88505311750388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2.7189304213573422</v>
      </c>
      <c r="F157" s="130">
        <v>0.19176400119708456</v>
      </c>
      <c r="G157" s="130">
        <v>0.2724722209802859</v>
      </c>
      <c r="H157" s="130">
        <v>1.8561331224756072E-3</v>
      </c>
      <c r="I157" s="130" t="s">
        <v>429</v>
      </c>
      <c r="J157" s="130" t="s">
        <v>429</v>
      </c>
      <c r="K157" s="130" t="s">
        <v>429</v>
      </c>
      <c r="L157" s="130" t="s">
        <v>429</v>
      </c>
      <c r="M157" s="130">
        <v>0.40309022934514804</v>
      </c>
      <c r="N157" s="130">
        <v>2.3607092912167677E-4</v>
      </c>
      <c r="O157" s="130">
        <v>2.3607092912167677E-4</v>
      </c>
      <c r="P157" s="130">
        <v>8.262482519258687E-5</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11803.546456083837</v>
      </c>
      <c r="AG157" s="95"/>
      <c r="AH157" s="95"/>
      <c r="AI157" s="95"/>
      <c r="AJ157" s="95"/>
      <c r="AK157" s="95"/>
      <c r="AL157" s="92" t="s">
        <v>50</v>
      </c>
    </row>
    <row r="158" spans="1:38" s="1" customFormat="1" ht="26.25" customHeight="1" x14ac:dyDescent="0.25">
      <c r="A158" s="92" t="s">
        <v>328</v>
      </c>
      <c r="B158" s="92" t="s">
        <v>331</v>
      </c>
      <c r="C158" s="93" t="s">
        <v>332</v>
      </c>
      <c r="D158" s="94"/>
      <c r="E158" s="130">
        <v>8.502583421948863E-2</v>
      </c>
      <c r="F158" s="130">
        <v>7.8086251133005673E-3</v>
      </c>
      <c r="G158" s="130">
        <v>7.5933710283618925E-3</v>
      </c>
      <c r="H158" s="130">
        <v>5.172750244513527E-5</v>
      </c>
      <c r="I158" s="130" t="s">
        <v>429</v>
      </c>
      <c r="J158" s="130" t="s">
        <v>429</v>
      </c>
      <c r="K158" s="130" t="s">
        <v>429</v>
      </c>
      <c r="L158" s="130" t="s">
        <v>429</v>
      </c>
      <c r="M158" s="130">
        <v>3.1495304784507253E-2</v>
      </c>
      <c r="N158" s="130">
        <v>6.5789244400100225E-6</v>
      </c>
      <c r="O158" s="130">
        <v>6.5789244400100225E-6</v>
      </c>
      <c r="P158" s="130">
        <v>2.3026235540035079E-6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328.94622200050111</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2021-02-10T18:42:32Z</dcterms:modified>
</cp:coreProperties>
</file>