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showInkAnnotation="0" codeName="ThisWorkbook"/>
  <xr:revisionPtr revIDLastSave="0" documentId="13_ncr:1_{F8AA1ECB-DADF-4A13-A852-D78A5BC22A8A}" xr6:coauthVersionLast="47" xr6:coauthVersionMax="47" xr10:uidLastSave="{00000000-0000-0000-0000-000000000000}"/>
  <bookViews>
    <workbookView xWindow="38290" yWindow="-110" windowWidth="38620" windowHeight="21220" xr2:uid="{00000000-000D-0000-FFFF-FFFF00000000}"/>
  </bookViews>
  <sheets>
    <sheet name="NFR-19" sheetId="3" r:id="rId1"/>
  </sheet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<sst xmlns="http://schemas.openxmlformats.org/spreadsheetml/2006/main" count="3653" uniqueCount="452">
  <si>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</si>
  <si>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</si>
  <si>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</si>
  <si>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</si>
  <si>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</si>
  <si>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</si>
  <si>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</si>
  <si>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</si>
  <si>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</si>
  <si>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</si>
  <si>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</si>
  <si>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</si>
  <si>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</si>
  <si>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</si>
  <si>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</si>
  <si>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</si>
  <si>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</si>
  <si>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</si>
  <si>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</si>
  <si>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</si>
  <si>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</si>
  <si>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</si>
  <si>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</si>
  <si>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</si>
  <si>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</si>
  <si>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</si>
  <si>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</si>
  <si>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</si>
  <si>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</si>
  <si>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</si>
  <si>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</si>
  <si>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</si>
  <si>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</si>
  <si>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</si>
  <si>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</si>
  <si>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</si>
  <si>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</si>
  <si>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</si>
  <si>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</si>
  <si>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</si>
  <si>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</si>
  <si>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</si>
  <si>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</si>
  <si>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</si>
  <si>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</si>
  <si>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</si>
  <si>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</si>
  <si>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</si>
  <si>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</si>
  <si>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</si>
  <si>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</si>
  <si>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</si>
  <si>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</si>
  <si>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</si>
  <si>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</si>
  <si>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</si>
  <si>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</si>
  <si>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</si>
  <si>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</si>
  <si>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</si>
  <si>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</si>
  <si>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</si>
  <si>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</si>
  <si>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</si>
  <si>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</si>
  <si>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</si>
  <si>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</si>
  <si>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</si>
  <si>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</si>
  <si>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</si>
  <si>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</si>
  <si>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</si>
  <si>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</si>
  <si>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</si>
  <si>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</si>
  <si>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</si>
  <si>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</si>
  <si>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</si>
  <si>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</si>
  <si>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</si>
  <si>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</si>
  <si>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</si>
  <si>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</si>
  <si>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</si>
  <si>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</si>
  <si>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</si>
  <si>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</si>
  <si>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</si>
  <si>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</si>
  <si>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</si>
  <si>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</si>
  <si>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</si>
  <si>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</si>
  <si>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</si>
  <si>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</si>
  <si>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</si>
  <si>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</si>
  <si>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</si>
  <si>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</si>
  <si>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</si>
  <si>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</si>
  <si>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</si>
  <si>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</si>
  <si>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</si>
  <si>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</si>
  <si>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</si>
  <si>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</si>
  <si>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</si>
  <si>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</si>
  <si>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</si>
  <si>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</si>
  <si>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</si>
  <si>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</si>
  <si>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</si>
  <si>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</si>
  <si>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</si>
  <si>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</si>
  <si>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</si>
  <si>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</si>
  <si>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</si>
  <si>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</si>
  <si>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</si>
  <si>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</si>
  <si>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</si>
  <si>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</si>
  <si>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</si>
  <si>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</si>
  <si>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</si>
  <si>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</si>
  <si>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</si>
  <si>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</si>
  <si>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</si>
  <si>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</si>
  <si>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</si>
  <si>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</si>
  <si>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</si>
  <si>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</si>
  <si>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</si>
  <si>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</si>
  <si>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</si>
  <si>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</si>
  <si>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</si>
  <si>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</si>
  <si>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</si>
  <si>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</si>
  <si>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</si>
  <si>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</si>
  <si>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</si>
  <si>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</si>
  <si>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</si>
  <si>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</si>
  <si>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</si>
  <si>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</si>
  <si>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</si>
  <si>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</si>
  <si>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</si>
  <si>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</si>
  <si>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</si>
  <si>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</si>
  <si>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</si>
  <si>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</si>
  <si>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</si>
  <si>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</si>
  <si>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</si>
  <si>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</si>
  <si>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</si>
  <si>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</si>
  <si>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</si>
  <si>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</si>
  <si>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</si>
  <si>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</si>
  <si>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</si>
  <si>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</si>
  <si>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</si>
  <si>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</si>
  <si>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</si>
  <si>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</si>
  <si>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</si>
  <si>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</si>
  <si>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</si>
  <si>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</si>
  <si>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</si>
  <si>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</si>
  <si>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</si>
  <si>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</si>
  <si>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</si>
  <si>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</si>
  <si>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</si>
  <si>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</si>
  <si>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</si>
  <si>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</si>
  <si>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</si>
  <si>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</si>
  <si>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</si>
  <si>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</si>
  <si>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</si>
  <si>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</si>
  <si>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</si>
  <si>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</si>
  <si>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</si>
  <si>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</si>
  <si>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</si>
  <si>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</si>
  <si>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</si>
  <si>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</si>
  <si>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</si>
  <si>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</si>
  <si>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</si>
  <si>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</si>
  <si>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</si>
  <si>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</si>
  <si>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</si>
  <si>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</si>
  <si>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</si>
  <si>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</si>
  <si>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</si>
  <si>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</si>
  <si>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</si>
  <si>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</si>
  <si>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</si>
  <si>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</si>
  <si>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</si>
  <si>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</si>
  <si>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</si>
  <si>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</si>
  <si>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</si>
  <si>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</si>
  <si>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</si>
  <si>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</si>
  <si>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</si>
  <si>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</si>
  <si>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</si>
  <si>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</si>
  <si>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</si>
  <si>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</si>
  <si>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</si>
  <si>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</si>
  <si>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</si>
  <si>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</si>
  <si>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</si>
  <si>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</si>
  <si>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</si>
  <si>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</si>
  <si>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</si>
  <si>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</si>
  <si>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</si>
  <si>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</si>
  <si>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</si>
  <si>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</si>
  <si>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</si>
  <si>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</si>
  <si>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</si>
  <si>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</si>
  <si>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</si>
  <si>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</si>
  <si>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</si>
  <si>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</si>
  <si>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</si>
  <si>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</si>
  <si>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</si>
  <si>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</si>
  <si>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</si>
  <si>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</si>
  <si>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</si>
  <si>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</si>
  <si>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</si>
  <si>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</si>
  <si>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</si>
  <si>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</si>
  <si>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</si>
  <si>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</si>
  <si>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</si>
  <si>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</si>
  <si>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</si>
  <si>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</si>
  <si>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</si>
  <si>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</si>
  <si>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</si>
  <si>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</si>
  <si>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</si>
  <si>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</si>
  <si>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</si>
  <si>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</si>
  <si>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</si>
  <si>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</si>
  <si>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</si>
  <si>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</si>
  <si>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</si>
  <si>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</si>
  <si>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</si>
  <si>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</si>
  <si>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</si>
  <si>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</si>
  <si>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</si>
  <si>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</si>
  <si>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</si>
  <si>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</si>
  <si>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</si>
  <si>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</si>
  <si>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</si>
  <si>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</si>
  <si>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</si>
  <si>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</si>
  <si>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</si>
  <si>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</si>
  <si>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</si>
  <si>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</si>
  <si>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</si>
  <si>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</si>
  <si>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</si>
  <si>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</si>
  <si>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</si>
  <si>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</si>
  <si>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</si>
  <si>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</si>
  <si>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</si>
  <si>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</si>
  <si>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</si>
  <si>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</si>
  <si>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</si>
  <si>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</si>
  <si>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</si>
  <si>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</si>
  <si>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</si>
  <si>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</si>
  <si>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</si>
  <si>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</si>
  <si>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</si>
  <si>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</si>
  <si>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</si>
  <si>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</si>
  <si>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</si>
  <si>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</si>
  <si>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</si>
  <si>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</si>
  <si>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</si>
  <si>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</si>
  <si>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</si>
  <si>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</si>
  <si>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</si>
  <si>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</si>
  <si>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</si>
  <si>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</si>
  <si>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</si>
  <si>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</si>
  <si>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</si>
  <si>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</si>
  <si>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</si>
  <si>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</si>
  <si>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</si>
  <si>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</si>
  <si>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</si>
  <si>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</si>
  <si>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</si>
  <si>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</si>
  <si>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</si>
  <si>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</si>
  <si>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</si>
  <si>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</si>
  <si>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</si>
  <si>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</si>
  <si>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</si>
  <si>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</si>
  <si>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</si>
  <si>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</si>
  <si>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</si>
  <si>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</si>
  <si>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</si>
  <si>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</si>
  <si>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</si>
  <si>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</si>
  <si>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</si>
  <si>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</si>
  <si>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</si>
  <si>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</si>
  <si>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</si>
  <si>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</si>
  <si>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</si>
  <si>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</si>
  <si>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</si>
  <si>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</si>
  <si>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</si>
  <si>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</si>
  <si>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</si>
  <si>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</si>
  <si>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</si>
  <si>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</si>
  <si>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</si>
  <si>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</si>
  <si>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</si>
  <si>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</si>
  <si>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</si>
  <si>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</si>
  <si>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</si>
  <si>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</si>
  <si>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</si>
  <si>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</si>
  <si>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</si>
  <si>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</si>
  <si>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</si>
  <si>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</si>
  <si>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</si>
  <si>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</si>
  <si>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</si>
  <si>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</si>
  <si>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</si>
  <si>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</si>
  <si>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</si>
  <si>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</si>
  <si>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</si>
  <si>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</si>
  <si>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</si>
  <si>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</si>
  <si>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</si>
  <si>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</si>
  <si>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</si>
  <si>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</si>
  <si>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</si>
  <si>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</si>
  <si>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</si>
  <si>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</si>
  <si>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</si>
  <si>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</si>
  <si>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</si>
  <si>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</si>
  <si>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</si>
  <si>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</si>
  <si>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</si>
  <si>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</si>
  <si>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</si>
  <si>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</si>
  <si>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</si>
  <si>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</si>
  <si>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</si>
  <si>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</si>
  <si>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</si>
  <si>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</si>
  <si>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</si>
  <si>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</si>
  <si>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</si>
  <si>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</si>
  <si>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</si>
  <si>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</si>
  <si>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</si>
  <si>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</si>
  <si>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Sulfuric acid production kt</t>
  </si>
  <si>
    <t>Annual waste amount treated (kt)</t>
  </si>
  <si>
    <t>Orchard residue (kt)</t>
  </si>
  <si>
    <t>Ν.Ε.</t>
  </si>
  <si>
    <t>ΝΑ</t>
  </si>
  <si>
    <t>15.02.2024</t>
  </si>
  <si>
    <t>v1.0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</si>
</sst>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7" activePane="bottomRight" state="frozen"/>
      <selection pane="topRight" activeCell="E1" sqref="E1"/>
      <selection pane="bottomLeft" activeCell="A14" sqref="A14"/>
      <selection pane="bottomRight" activeCell="E164" sqref="E164:AD164"/>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443</v>
      </c>
      <c r="C4" s="27" t="s">
        <v>1</v>
      </c>
      <c r="R4" s="2"/>
      <c r="S4" s="2"/>
      <c r="T4" s="2"/>
      <c r="U4" s="2"/>
      <c r="V4" s="2"/>
    </row>
    <row r="5" spans="1:38" x14ac:dyDescent="0.4">
      <c r="A5" s="26" t="s">
        <v>2</v>
      </c>
      <c r="B5" s="17" t="s">
        <v>450</v>
      </c>
      <c r="C5" s="27" t="s">
        <v>3</v>
      </c>
      <c r="R5" s="2"/>
      <c r="S5" s="2"/>
      <c r="T5" s="2"/>
      <c r="U5" s="2"/>
      <c r="V5" s="2"/>
    </row>
    <row r="6" spans="1:38" x14ac:dyDescent="0.4">
      <c r="A6" s="26" t="s">
        <v>4</v>
      </c>
      <c r="B6" s="17">
        <v>1990</v>
      </c>
      <c r="C6" s="27" t="s">
        <v>5</v>
      </c>
      <c r="R6" s="28"/>
      <c r="S6" s="28"/>
      <c r="T6" s="28"/>
      <c r="U6" s="28"/>
      <c r="V6" s="28"/>
    </row>
    <row r="7" spans="1:38" x14ac:dyDescent="0.4">
      <c r="A7" s="26" t="s">
        <v>6</v>
      </c>
      <c r="B7" s="17" t="s">
        <v>451</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15.02.2024: 1990</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69.692946112543027</v>
      </c>
      <c r="F14" s="3">
        <v>1.4029370309997089</v>
      </c>
      <c r="G14" s="3">
        <v>314.07702696800914</v>
      </c>
      <c r="H14" s="3" t="s">
        <v>415</v>
      </c>
      <c r="I14" s="3">
        <v>11.644134422013211</v>
      </c>
      <c r="J14" s="3">
        <v>24.148738058401779</v>
      </c>
      <c r="K14" s="3">
        <v>39.247988880023364</v>
      </c>
      <c r="L14" s="3">
        <v>0.62189167636915343</v>
      </c>
      <c r="M14" s="3">
        <v>20.487510006141292</v>
      </c>
      <c r="N14" s="3">
        <v>47.249247446783684</v>
      </c>
      <c r="O14" s="3">
        <v>5.7132798353589509</v>
      </c>
      <c r="P14" s="3">
        <v>1.7080364870109814</v>
      </c>
      <c r="Q14" s="3">
        <v>1.9459145291090496</v>
      </c>
      <c r="R14" s="3">
        <v>1.8446662498916304</v>
      </c>
      <c r="S14" s="3">
        <v>0.80087122793760568</v>
      </c>
      <c r="T14" s="3">
        <v>25.595854812458587</v>
      </c>
      <c r="U14" s="3">
        <v>13.206087049012268</v>
      </c>
      <c r="V14" s="3">
        <v>7.5150483282489153</v>
      </c>
      <c r="W14" s="3">
        <v>4.0150657258964015</v>
      </c>
      <c r="X14" s="3">
        <v>6.5783365370589049E-3</v>
      </c>
      <c r="Y14" s="3">
        <v>0.12693746433457287</v>
      </c>
      <c r="Z14" s="3">
        <v>9.316174741622181E-2</v>
      </c>
      <c r="AA14" s="3">
        <v>1.0871832148969935E-2</v>
      </c>
      <c r="AB14" s="3">
        <v>0.23754938043682353</v>
      </c>
      <c r="AC14" s="3">
        <v>20.996873680655121</v>
      </c>
      <c r="AD14" s="3">
        <v>1.034266056421145E-2</v>
      </c>
      <c r="AE14" s="51"/>
      <c r="AF14" s="22">
        <v>70520.94</v>
      </c>
      <c r="AG14" s="22">
        <v>288532.01</v>
      </c>
      <c r="AH14" s="22" t="s">
        <v>416</v>
      </c>
      <c r="AI14" s="22" t="s">
        <v>416</v>
      </c>
      <c r="AJ14" s="22" t="s">
        <v>417</v>
      </c>
      <c r="AK14" s="22"/>
      <c r="AL14" s="40" t="s">
        <v>49</v>
      </c>
    </row>
    <row r="15" spans="1:38" ht="26.25" customHeight="1" thickBot="1" x14ac:dyDescent="0.45">
      <c r="A15" s="60" t="s">
        <v>53</v>
      </c>
      <c r="B15" s="60" t="s">
        <v>54</v>
      </c>
      <c r="C15" s="61" t="s">
        <v>55</v>
      </c>
      <c r="D15" s="62"/>
      <c r="E15" s="3">
        <v>3.1182525365584408</v>
      </c>
      <c r="F15" s="3">
        <v>5.8782346867066622</v>
      </c>
      <c r="G15" s="3">
        <v>19.509845034154161</v>
      </c>
      <c r="H15" s="3" t="s">
        <v>415</v>
      </c>
      <c r="I15" s="3">
        <v>0.30868256855155501</v>
      </c>
      <c r="J15" s="3">
        <v>0.39814719594327447</v>
      </c>
      <c r="K15" s="3">
        <v>0.5528148568577721</v>
      </c>
      <c r="L15" s="3">
        <v>1.9337691679841559E-2</v>
      </c>
      <c r="M15" s="3">
        <v>0.446749194453747</v>
      </c>
      <c r="N15" s="3">
        <v>0.10135348501925519</v>
      </c>
      <c r="O15" s="3">
        <v>0.10906881555534377</v>
      </c>
      <c r="P15" s="3">
        <v>0.11529855075507126</v>
      </c>
      <c r="Q15" s="3">
        <v>6.6510174993103827E-2</v>
      </c>
      <c r="R15" s="3">
        <v>8.798590003130792E-2</v>
      </c>
      <c r="S15" s="3">
        <v>0.12046457057901176</v>
      </c>
      <c r="T15" s="3">
        <v>3.9304994332967982</v>
      </c>
      <c r="U15" s="3">
        <v>3.8790075076807741E-2</v>
      </c>
      <c r="V15" s="3">
        <v>1.7900932760306254</v>
      </c>
      <c r="W15" s="3">
        <v>3.7898897809782596E-2</v>
      </c>
      <c r="X15" s="3">
        <v>1.2044203369892539E-5</v>
      </c>
      <c r="Y15" s="3">
        <v>8.8741770678950219E-5</v>
      </c>
      <c r="Z15" s="3">
        <v>7.9578094273456503E-5</v>
      </c>
      <c r="AA15" s="3">
        <v>1.1626422735332602E-4</v>
      </c>
      <c r="AB15" s="3">
        <v>2.9662829567562521E-4</v>
      </c>
      <c r="AC15" s="3" t="s">
        <v>415</v>
      </c>
      <c r="AD15" s="3" t="s">
        <v>415</v>
      </c>
      <c r="AE15" s="51"/>
      <c r="AF15" s="22">
        <v>34196.54</v>
      </c>
      <c r="AG15" s="22" t="s">
        <v>417</v>
      </c>
      <c r="AH15" s="22" t="s">
        <v>417</v>
      </c>
      <c r="AI15" s="22" t="s">
        <v>417</v>
      </c>
      <c r="AJ15" s="22" t="s">
        <v>417</v>
      </c>
      <c r="AK15" s="22"/>
      <c r="AL15" s="40" t="s">
        <v>49</v>
      </c>
    </row>
    <row r="16" spans="1:38" ht="26.25" customHeight="1" thickBot="1" x14ac:dyDescent="0.45">
      <c r="A16" s="60" t="s">
        <v>53</v>
      </c>
      <c r="B16" s="60" t="s">
        <v>56</v>
      </c>
      <c r="C16" s="61" t="s">
        <v>57</v>
      </c>
      <c r="D16" s="62"/>
      <c r="E16" s="3">
        <v>0.15459300000000001</v>
      </c>
      <c r="F16" s="3">
        <v>4.5161999999999997E-3</v>
      </c>
      <c r="G16" s="3">
        <v>4.8809700000000005E-4</v>
      </c>
      <c r="H16" s="3" t="s">
        <v>415</v>
      </c>
      <c r="I16" s="3">
        <v>1.54593E-3</v>
      </c>
      <c r="J16" s="3">
        <v>1.54593E-3</v>
      </c>
      <c r="K16" s="3">
        <v>1.54593E-3</v>
      </c>
      <c r="L16" s="3">
        <v>3.8648250000000004E-5</v>
      </c>
      <c r="M16" s="3">
        <v>6.7742999999999998E-2</v>
      </c>
      <c r="N16" s="3">
        <v>2.6055000000000003E-6</v>
      </c>
      <c r="O16" s="3">
        <v>4.3424999999999996E-7</v>
      </c>
      <c r="P16" s="3">
        <v>1.7370000000000002E-4</v>
      </c>
      <c r="Q16" s="3">
        <v>2.0843999999999998E-4</v>
      </c>
      <c r="R16" s="3">
        <v>1.3201200000000002E-6</v>
      </c>
      <c r="S16" s="3">
        <v>1.32012E-7</v>
      </c>
      <c r="T16" s="3">
        <v>8.8586999999999998E-7</v>
      </c>
      <c r="U16" s="3">
        <v>1.9454400000000001E-5</v>
      </c>
      <c r="V16" s="3">
        <v>2.6055000000000003E-6</v>
      </c>
      <c r="W16" s="3">
        <v>8.6850000000000002E-4</v>
      </c>
      <c r="X16" s="3">
        <v>9.7272000000000015E-7</v>
      </c>
      <c r="Y16" s="3">
        <v>1.45908E-6</v>
      </c>
      <c r="Z16" s="3">
        <v>1.45908E-6</v>
      </c>
      <c r="AA16" s="3">
        <v>1.45908E-6</v>
      </c>
      <c r="AB16" s="3">
        <v>5.3499600000000002E-6</v>
      </c>
      <c r="AC16" s="3" t="s">
        <v>415</v>
      </c>
      <c r="AD16" s="3" t="s">
        <v>415</v>
      </c>
      <c r="AE16" s="51"/>
      <c r="AF16" s="22" t="s">
        <v>417</v>
      </c>
      <c r="AG16" s="22" t="s">
        <v>417</v>
      </c>
      <c r="AH16" s="22">
        <v>1737</v>
      </c>
      <c r="AI16" s="22" t="s">
        <v>417</v>
      </c>
      <c r="AJ16" s="22" t="s">
        <v>417</v>
      </c>
      <c r="AK16" s="22"/>
      <c r="AL16" s="40" t="s">
        <v>49</v>
      </c>
    </row>
    <row r="17" spans="1:38" ht="26.25" customHeight="1" thickBot="1" x14ac:dyDescent="0.45">
      <c r="A17" s="60" t="s">
        <v>53</v>
      </c>
      <c r="B17" s="60" t="s">
        <v>58</v>
      </c>
      <c r="C17" s="61" t="s">
        <v>59</v>
      </c>
      <c r="D17" s="62"/>
      <c r="E17" s="3">
        <v>2.9799862199999998</v>
      </c>
      <c r="F17" s="3">
        <v>0.14522350000000001</v>
      </c>
      <c r="G17" s="3">
        <v>7.3066983817015769</v>
      </c>
      <c r="H17" s="3" t="s">
        <v>415</v>
      </c>
      <c r="I17" s="3">
        <v>0.11617879999999998</v>
      </c>
      <c r="J17" s="3">
        <v>0.11617879999999998</v>
      </c>
      <c r="K17" s="3">
        <v>0.11617879999999998</v>
      </c>
      <c r="L17" s="3">
        <v>6.5060128000000009E-2</v>
      </c>
      <c r="M17" s="3">
        <v>0.38339003999999999</v>
      </c>
      <c r="N17" s="3">
        <v>4.647152E-4</v>
      </c>
      <c r="O17" s="3">
        <v>3.4853639999999997E-5</v>
      </c>
      <c r="P17" s="3">
        <v>6.9707279999999992E-4</v>
      </c>
      <c r="Q17" s="3">
        <v>1.7426819999999998E-4</v>
      </c>
      <c r="R17" s="3">
        <v>1.161788E-3</v>
      </c>
      <c r="S17" s="3">
        <v>1.2779668E-3</v>
      </c>
      <c r="T17" s="3">
        <v>4.6471519999999999E-5</v>
      </c>
      <c r="U17" s="3">
        <v>6.3898340000000001E-4</v>
      </c>
      <c r="V17" s="3">
        <v>0.16845926</v>
      </c>
      <c r="W17" s="3">
        <v>8.1325159999999994E-3</v>
      </c>
      <c r="X17" s="3">
        <v>1.1036985999999999E-2</v>
      </c>
      <c r="Y17" s="3">
        <v>8.7134099999999992E-2</v>
      </c>
      <c r="Z17" s="3">
        <v>9.875198E-3</v>
      </c>
      <c r="AA17" s="3">
        <v>8.7134099999999996E-3</v>
      </c>
      <c r="AB17" s="3">
        <v>0.116759694</v>
      </c>
      <c r="AC17" s="3" t="s">
        <v>415</v>
      </c>
      <c r="AD17" s="3" t="s">
        <v>415</v>
      </c>
      <c r="AE17" s="51"/>
      <c r="AF17" s="22">
        <v>5808.94</v>
      </c>
      <c r="AG17" s="22" t="s">
        <v>417</v>
      </c>
      <c r="AH17" s="22" t="s">
        <v>417</v>
      </c>
      <c r="AI17" s="22" t="s">
        <v>417</v>
      </c>
      <c r="AJ17" s="22" t="s">
        <v>417</v>
      </c>
      <c r="AK17" s="22"/>
      <c r="AL17" s="40" t="s">
        <v>49</v>
      </c>
    </row>
    <row r="18" spans="1:38" ht="26.25" customHeight="1" thickBot="1" x14ac:dyDescent="0.45">
      <c r="A18" s="60" t="s">
        <v>53</v>
      </c>
      <c r="B18" s="60" t="s">
        <v>60</v>
      </c>
      <c r="C18" s="61" t="s">
        <v>61</v>
      </c>
      <c r="D18" s="62"/>
      <c r="E18" s="3">
        <v>3.8094867000000003</v>
      </c>
      <c r="F18" s="3">
        <v>0.18564749999999999</v>
      </c>
      <c r="G18" s="3">
        <v>9.5713055225222927</v>
      </c>
      <c r="H18" s="3" t="s">
        <v>449</v>
      </c>
      <c r="I18" s="3">
        <v>0.14851800000000001</v>
      </c>
      <c r="J18" s="3">
        <v>0.14851800000000001</v>
      </c>
      <c r="K18" s="3">
        <v>0.14851800000000001</v>
      </c>
      <c r="L18" s="3">
        <v>8.3170080000000021E-2</v>
      </c>
      <c r="M18" s="3">
        <v>0.49010940000000003</v>
      </c>
      <c r="N18" s="3">
        <v>5.9407200000000007E-4</v>
      </c>
      <c r="O18" s="3">
        <v>4.4555400000000004E-5</v>
      </c>
      <c r="P18" s="3">
        <v>8.9110800000000016E-4</v>
      </c>
      <c r="Q18" s="3">
        <v>2.2277700000000004E-4</v>
      </c>
      <c r="R18" s="3" t="s">
        <v>418</v>
      </c>
      <c r="S18" s="3">
        <v>1.6336980000000001E-3</v>
      </c>
      <c r="T18" s="3" t="s">
        <v>418</v>
      </c>
      <c r="U18" s="3">
        <v>8.1684900000000003E-4</v>
      </c>
      <c r="V18" s="3">
        <v>0.21535110000000002</v>
      </c>
      <c r="W18" s="3">
        <v>1.0396259999999999E-2</v>
      </c>
      <c r="X18" s="3">
        <v>1.4109210000000001E-2</v>
      </c>
      <c r="Y18" s="3">
        <v>0.1113885</v>
      </c>
      <c r="Z18" s="3">
        <v>1.262403E-2</v>
      </c>
      <c r="AA18" s="3">
        <v>1.1138850000000002E-2</v>
      </c>
      <c r="AB18" s="3">
        <v>0.14926059000000003</v>
      </c>
      <c r="AC18" s="3" t="s">
        <v>415</v>
      </c>
      <c r="AD18" s="3" t="s">
        <v>415</v>
      </c>
      <c r="AE18" s="51"/>
      <c r="AF18" s="22">
        <v>7425.9000000000005</v>
      </c>
      <c r="AG18" s="22" t="s">
        <v>418</v>
      </c>
      <c r="AH18" s="22" t="s">
        <v>417</v>
      </c>
      <c r="AI18" s="22" t="s">
        <v>417</v>
      </c>
      <c r="AJ18" s="22" t="s">
        <v>417</v>
      </c>
      <c r="AK18" s="22"/>
      <c r="AL18" s="40" t="s">
        <v>49</v>
      </c>
    </row>
    <row r="19" spans="1:38" ht="26.25" customHeight="1" thickBot="1" x14ac:dyDescent="0.45">
      <c r="A19" s="60" t="s">
        <v>53</v>
      </c>
      <c r="B19" s="60" t="s">
        <v>62</v>
      </c>
      <c r="C19" s="61" t="s">
        <v>63</v>
      </c>
      <c r="D19" s="62"/>
      <c r="E19" s="3">
        <v>4.8134254590000003</v>
      </c>
      <c r="F19" s="3">
        <v>0.36886956640000002</v>
      </c>
      <c r="G19" s="3">
        <v>8.0712204057023058</v>
      </c>
      <c r="H19" s="3" t="s">
        <v>449</v>
      </c>
      <c r="I19" s="3">
        <v>0.35685592400000005</v>
      </c>
      <c r="J19" s="3">
        <v>0.37189495100000003</v>
      </c>
      <c r="K19" s="3">
        <v>0.38359197200000006</v>
      </c>
      <c r="L19" s="3">
        <v>0.11032702873600003</v>
      </c>
      <c r="M19" s="3">
        <v>2.1377828730000004</v>
      </c>
      <c r="N19" s="3">
        <v>0.22461995240000002</v>
      </c>
      <c r="O19" s="3">
        <v>3.0607216800000001E-3</v>
      </c>
      <c r="P19" s="3">
        <v>1.4259249300000002E-2</v>
      </c>
      <c r="Q19" s="3">
        <v>6.9485934000000013E-3</v>
      </c>
      <c r="R19" s="3">
        <v>2.4322416500000003E-2</v>
      </c>
      <c r="S19" s="3">
        <v>3.1182816100000003E-2</v>
      </c>
      <c r="T19" s="3">
        <v>2.1793594039999999E-2</v>
      </c>
      <c r="U19" s="3">
        <v>3.9779372E-3</v>
      </c>
      <c r="V19" s="3">
        <v>0.5899626200000001</v>
      </c>
      <c r="W19" s="3">
        <v>0.35156074100000001</v>
      </c>
      <c r="X19" s="3">
        <v>9.2787458500000003E-2</v>
      </c>
      <c r="Y19" s="3">
        <v>0.23071277670000001</v>
      </c>
      <c r="Z19" s="3">
        <v>5.4595717099999996E-2</v>
      </c>
      <c r="AA19" s="3">
        <v>4.4142625500000005E-2</v>
      </c>
      <c r="AB19" s="3">
        <v>0.42223857780000007</v>
      </c>
      <c r="AC19" s="3">
        <v>1.0360218600000001E-3</v>
      </c>
      <c r="AD19" s="3">
        <v>0.28407051000000005</v>
      </c>
      <c r="AE19" s="51"/>
      <c r="AF19" s="22">
        <v>8819.380000000001</v>
      </c>
      <c r="AG19" s="22">
        <v>1671.0030000000002</v>
      </c>
      <c r="AH19" s="22" t="s">
        <v>417</v>
      </c>
      <c r="AI19" s="22" t="s">
        <v>417</v>
      </c>
      <c r="AJ19" s="22" t="s">
        <v>417</v>
      </c>
      <c r="AK19" s="22"/>
      <c r="AL19" s="40" t="s">
        <v>49</v>
      </c>
    </row>
    <row r="20" spans="1:38" ht="26.25" customHeight="1" thickBot="1" x14ac:dyDescent="0.45">
      <c r="A20" s="60" t="s">
        <v>53</v>
      </c>
      <c r="B20" s="60" t="s">
        <v>64</v>
      </c>
      <c r="C20" s="61" t="s">
        <v>65</v>
      </c>
      <c r="D20" s="62"/>
      <c r="E20" s="3">
        <v>2.0079811800000003</v>
      </c>
      <c r="F20" s="3">
        <v>0.1047264</v>
      </c>
      <c r="G20" s="3">
        <v>4.4551235975784707</v>
      </c>
      <c r="H20" s="3" t="s">
        <v>449</v>
      </c>
      <c r="I20" s="3">
        <v>8.6941199999999996E-2</v>
      </c>
      <c r="J20" s="3">
        <v>8.7710699999999989E-2</v>
      </c>
      <c r="K20" s="3">
        <v>8.830919999999999E-2</v>
      </c>
      <c r="L20" s="3">
        <v>4.4107008000000003E-2</v>
      </c>
      <c r="M20" s="3">
        <v>0.33603426000000003</v>
      </c>
      <c r="N20" s="3">
        <v>1.17678288E-2</v>
      </c>
      <c r="O20" s="3">
        <v>1.7721216000000001E-4</v>
      </c>
      <c r="P20" s="3">
        <v>1.1416932000000001E-3</v>
      </c>
      <c r="Q20" s="3">
        <v>4.5856080000000006E-4</v>
      </c>
      <c r="R20" s="3">
        <v>1.9313220000000001E-3</v>
      </c>
      <c r="S20" s="3">
        <v>2.3510292000000002E-3</v>
      </c>
      <c r="T20" s="3">
        <v>1.1425828799999998E-3</v>
      </c>
      <c r="U20" s="3">
        <v>5.8128960000000001E-4</v>
      </c>
      <c r="V20" s="3">
        <v>0.12977544000000002</v>
      </c>
      <c r="W20" s="3">
        <v>2.2796004000000002E-2</v>
      </c>
      <c r="X20" s="3">
        <v>1.1272434000000001E-2</v>
      </c>
      <c r="Y20" s="3">
        <v>6.3316350000000007E-2</v>
      </c>
      <c r="Z20" s="3">
        <v>8.6314619999999995E-3</v>
      </c>
      <c r="AA20" s="3">
        <v>7.4097900000000003E-3</v>
      </c>
      <c r="AB20" s="3">
        <v>9.0630035999999997E-2</v>
      </c>
      <c r="AC20" s="3">
        <v>5.3010000000000002E-5</v>
      </c>
      <c r="AD20" s="3">
        <v>1.4535000000000001E-2</v>
      </c>
      <c r="AE20" s="51"/>
      <c r="AF20" s="22">
        <v>3885.36</v>
      </c>
      <c r="AG20" s="22">
        <v>85.5</v>
      </c>
      <c r="AH20" s="22" t="s">
        <v>417</v>
      </c>
      <c r="AI20" s="22" t="s">
        <v>417</v>
      </c>
      <c r="AJ20" s="22" t="s">
        <v>417</v>
      </c>
      <c r="AK20" s="22"/>
      <c r="AL20" s="40" t="s">
        <v>49</v>
      </c>
    </row>
    <row r="21" spans="1:38" ht="26.25" customHeight="1" thickBot="1" x14ac:dyDescent="0.45">
      <c r="A21" s="60" t="s">
        <v>53</v>
      </c>
      <c r="B21" s="60" t="s">
        <v>66</v>
      </c>
      <c r="C21" s="61" t="s">
        <v>67</v>
      </c>
      <c r="D21" s="62"/>
      <c r="E21" s="3">
        <v>5.7910988099999994</v>
      </c>
      <c r="F21" s="3">
        <v>0.33048944400000002</v>
      </c>
      <c r="G21" s="3">
        <v>11.94179508014982</v>
      </c>
      <c r="H21" s="3" t="s">
        <v>415</v>
      </c>
      <c r="I21" s="3">
        <v>0.28659084000000001</v>
      </c>
      <c r="J21" s="3">
        <v>0.29199650999999999</v>
      </c>
      <c r="K21" s="3">
        <v>0.29620091999999998</v>
      </c>
      <c r="L21" s="3">
        <v>0.12831632256</v>
      </c>
      <c r="M21" s="3">
        <v>1.2908717700000001</v>
      </c>
      <c r="N21" s="3">
        <v>8.1371311200000004E-2</v>
      </c>
      <c r="O21" s="3">
        <v>1.1476508400000002E-3</v>
      </c>
      <c r="P21" s="3">
        <v>6.0753138E-3</v>
      </c>
      <c r="Q21" s="3">
        <v>2.7351042E-3</v>
      </c>
      <c r="R21" s="3">
        <v>1.0325732999999998E-2</v>
      </c>
      <c r="S21" s="3">
        <v>1.2949975799999999E-2</v>
      </c>
      <c r="T21" s="3">
        <v>7.8968791200000003E-3</v>
      </c>
      <c r="U21" s="3">
        <v>2.3006094E-3</v>
      </c>
      <c r="V21" s="3">
        <v>0.44162406000000004</v>
      </c>
      <c r="W21" s="3">
        <v>0.13744848600000001</v>
      </c>
      <c r="X21" s="3">
        <v>4.8392330999999997E-2</v>
      </c>
      <c r="Y21" s="3">
        <v>0.20166920699999996</v>
      </c>
      <c r="Z21" s="3">
        <v>3.3081368999999999E-2</v>
      </c>
      <c r="AA21" s="3">
        <v>2.7740865000000003E-2</v>
      </c>
      <c r="AB21" s="3">
        <v>0.310883772</v>
      </c>
      <c r="AC21" s="3">
        <v>3.7239059999999999E-4</v>
      </c>
      <c r="AD21" s="3">
        <v>0.10210710000000001</v>
      </c>
      <c r="AE21" s="51"/>
      <c r="AF21" s="22">
        <v>11086.14</v>
      </c>
      <c r="AG21" s="22">
        <v>600.63</v>
      </c>
      <c r="AH21" s="22" t="s">
        <v>417</v>
      </c>
      <c r="AI21" s="22" t="s">
        <v>417</v>
      </c>
      <c r="AJ21" s="22" t="s">
        <v>417</v>
      </c>
      <c r="AK21" s="22"/>
      <c r="AL21" s="40" t="s">
        <v>49</v>
      </c>
    </row>
    <row r="22" spans="1:38" ht="26.25" customHeight="1" thickBot="1" x14ac:dyDescent="0.45">
      <c r="A22" s="60" t="s">
        <v>53</v>
      </c>
      <c r="B22" s="64" t="s">
        <v>68</v>
      </c>
      <c r="C22" s="61" t="s">
        <v>69</v>
      </c>
      <c r="D22" s="62"/>
      <c r="E22" s="3">
        <v>26.48306923570161</v>
      </c>
      <c r="F22" s="3">
        <v>3.2232111053726595</v>
      </c>
      <c r="G22" s="3">
        <v>34.670165559757024</v>
      </c>
      <c r="H22" s="3" t="s">
        <v>449</v>
      </c>
      <c r="I22" s="3">
        <v>5.1674148202383946E-2</v>
      </c>
      <c r="J22" s="3">
        <v>5.1674148202383946E-2</v>
      </c>
      <c r="K22" s="3">
        <v>5.1674148202383946E-2</v>
      </c>
      <c r="L22" s="3">
        <v>2.8937522993335012E-2</v>
      </c>
      <c r="M22" s="3">
        <v>33.28622006216947</v>
      </c>
      <c r="N22" s="3">
        <v>4.7665903485752095</v>
      </c>
      <c r="O22" s="3">
        <v>6.4041551300940705E-2</v>
      </c>
      <c r="P22" s="3">
        <v>0.28131326019265435</v>
      </c>
      <c r="Q22" s="3">
        <v>0.14235762023670354</v>
      </c>
      <c r="R22" s="3">
        <v>0.48071210940562381</v>
      </c>
      <c r="S22" s="3">
        <v>0.62304389256822634</v>
      </c>
      <c r="T22" s="3">
        <v>0.46243102395608088</v>
      </c>
      <c r="U22" s="3">
        <v>6.4310256871593099E-2</v>
      </c>
      <c r="V22" s="3">
        <v>7.1889329656134571</v>
      </c>
      <c r="W22" s="3">
        <v>7.2243327228549674</v>
      </c>
      <c r="X22" s="3">
        <v>1.6233452841180265</v>
      </c>
      <c r="Y22" s="3">
        <v>2.1338302163888279</v>
      </c>
      <c r="Z22" s="3">
        <v>0.8474019485075226</v>
      </c>
      <c r="AA22" s="3">
        <v>0.66192106530677874</v>
      </c>
      <c r="AB22" s="3">
        <v>5.2664985143211558</v>
      </c>
      <c r="AC22" s="3">
        <v>2.2053416897232E-2</v>
      </c>
      <c r="AD22" s="3">
        <v>6.0469046331119998</v>
      </c>
      <c r="AE22" s="51"/>
      <c r="AF22" s="22">
        <v>2583.7074101191974</v>
      </c>
      <c r="AG22" s="22">
        <v>35570.027253599997</v>
      </c>
      <c r="AH22" s="22" t="s">
        <v>417</v>
      </c>
      <c r="AI22" s="22" t="s">
        <v>417</v>
      </c>
      <c r="AJ22" s="22" t="s">
        <v>417</v>
      </c>
      <c r="AK22" s="22"/>
      <c r="AL22" s="40" t="s">
        <v>49</v>
      </c>
    </row>
    <row r="23" spans="1:38" ht="26.25" customHeight="1" thickBot="1" x14ac:dyDescent="0.45">
      <c r="A23" s="60" t="s">
        <v>70</v>
      </c>
      <c r="B23" s="64" t="s">
        <v>392</v>
      </c>
      <c r="C23" s="61" t="s">
        <v>388</v>
      </c>
      <c r="D23" s="103"/>
      <c r="E23" s="3">
        <v>1.4030469999999999</v>
      </c>
      <c r="F23" s="3">
        <v>0.14521099999999998</v>
      </c>
      <c r="G23" s="3">
        <v>0.25800000000000001</v>
      </c>
      <c r="H23" s="3">
        <v>3.4399999999999996E-4</v>
      </c>
      <c r="I23" s="3">
        <v>9.0471999999999997E-2</v>
      </c>
      <c r="J23" s="3">
        <v>9.0471999999999997E-2</v>
      </c>
      <c r="K23" s="3">
        <v>9.0471999999999997E-2</v>
      </c>
      <c r="L23" s="3">
        <v>5.6158000000000007E-2</v>
      </c>
      <c r="M23" s="3">
        <v>0.46328200000000003</v>
      </c>
      <c r="N23" s="3" t="s">
        <v>415</v>
      </c>
      <c r="O23" s="3">
        <v>4.3000000000000007E-7</v>
      </c>
      <c r="P23" s="3" t="s">
        <v>415</v>
      </c>
      <c r="Q23" s="3" t="s">
        <v>419</v>
      </c>
      <c r="R23" s="3">
        <v>2.1500000000000002E-6</v>
      </c>
      <c r="S23" s="3">
        <v>7.3100000000000001E-5</v>
      </c>
      <c r="T23" s="3">
        <v>3.0099999999999996E-6</v>
      </c>
      <c r="U23" s="3">
        <v>4.3000000000000007E-7</v>
      </c>
      <c r="V23" s="3">
        <v>4.3000000000000002E-5</v>
      </c>
      <c r="W23" s="3" t="s">
        <v>419</v>
      </c>
      <c r="X23" s="3">
        <v>1.2899999999999999E-6</v>
      </c>
      <c r="Y23" s="3">
        <v>2.1500000000000002E-6</v>
      </c>
      <c r="Z23" s="3" t="s">
        <v>419</v>
      </c>
      <c r="AA23" s="3" t="s">
        <v>419</v>
      </c>
      <c r="AB23" s="3" t="s">
        <v>419</v>
      </c>
      <c r="AC23" s="3" t="s">
        <v>419</v>
      </c>
      <c r="AD23" s="3" t="s">
        <v>419</v>
      </c>
      <c r="AE23" s="51"/>
      <c r="AF23" s="22">
        <v>1840.3999999999999</v>
      </c>
      <c r="AG23" s="22"/>
      <c r="AH23" s="22"/>
      <c r="AI23" s="22"/>
      <c r="AJ23" s="22"/>
      <c r="AK23" s="22"/>
      <c r="AL23" s="40" t="s">
        <v>49</v>
      </c>
    </row>
    <row r="24" spans="1:38" ht="26.25" customHeight="1" thickBot="1" x14ac:dyDescent="0.45">
      <c r="A24" s="65" t="s">
        <v>53</v>
      </c>
      <c r="B24" s="64" t="s">
        <v>71</v>
      </c>
      <c r="C24" s="61" t="s">
        <v>72</v>
      </c>
      <c r="D24" s="62"/>
      <c r="E24" s="3">
        <v>17.867133058608854</v>
      </c>
      <c r="F24" s="3">
        <v>3.23258031474702</v>
      </c>
      <c r="G24" s="3">
        <v>34.448720471123785</v>
      </c>
      <c r="H24" s="3">
        <v>0.29566700000000001</v>
      </c>
      <c r="I24" s="3">
        <v>1.7869642517976161</v>
      </c>
      <c r="J24" s="3">
        <v>1.8109372517976161</v>
      </c>
      <c r="K24" s="3">
        <v>1.866874251797616</v>
      </c>
      <c r="L24" s="3">
        <v>0.68745278100666507</v>
      </c>
      <c r="M24" s="3">
        <v>6.7600100309321327</v>
      </c>
      <c r="N24" s="3">
        <v>0.21842989700719045</v>
      </c>
      <c r="O24" s="3">
        <v>0.10408346727553927</v>
      </c>
      <c r="P24" s="3">
        <v>8.484305510785696E-3</v>
      </c>
      <c r="Q24" s="3">
        <v>2.5206263776964243E-3</v>
      </c>
      <c r="R24" s="3">
        <v>0.19047524251797618</v>
      </c>
      <c r="S24" s="3">
        <v>5.5296466769773775E-2</v>
      </c>
      <c r="T24" s="3">
        <v>1.6249289700719045E-2</v>
      </c>
      <c r="U24" s="3">
        <v>7.6707333848868879E-3</v>
      </c>
      <c r="V24" s="3">
        <v>5.0603171651065431</v>
      </c>
      <c r="W24" s="3">
        <v>0.84587569762583303</v>
      </c>
      <c r="X24" s="3">
        <v>0.14339130392077351</v>
      </c>
      <c r="Y24" s="3">
        <v>0.62902418884821198</v>
      </c>
      <c r="Z24" s="3">
        <v>9.6754061402797353E-2</v>
      </c>
      <c r="AA24" s="3">
        <v>8.2080818884821202E-2</v>
      </c>
      <c r="AB24" s="3">
        <v>0.95125037305660398</v>
      </c>
      <c r="AC24" s="3">
        <v>3.9955000000000004E-2</v>
      </c>
      <c r="AD24" s="3">
        <v>4.7945999999999997E-4</v>
      </c>
      <c r="AE24" s="51"/>
      <c r="AF24" s="22">
        <v>33411.212589880801</v>
      </c>
      <c r="AG24" s="22" t="s">
        <v>417</v>
      </c>
      <c r="AH24" s="22" t="s">
        <v>417</v>
      </c>
      <c r="AI24" s="22">
        <v>7991</v>
      </c>
      <c r="AJ24" s="22" t="s">
        <v>417</v>
      </c>
      <c r="AK24" s="22"/>
      <c r="AL24" s="40" t="s">
        <v>49</v>
      </c>
    </row>
    <row r="25" spans="1:38" ht="26.25" customHeight="1" thickBot="1" x14ac:dyDescent="0.45">
      <c r="A25" s="60" t="s">
        <v>73</v>
      </c>
      <c r="B25" s="64" t="s">
        <v>74</v>
      </c>
      <c r="C25" s="66" t="s">
        <v>75</v>
      </c>
      <c r="D25" s="62"/>
      <c r="E25" s="3">
        <v>0.9738886922535146</v>
      </c>
      <c r="F25" s="3">
        <v>6.0869912245074516E-3</v>
      </c>
      <c r="G25" s="3">
        <v>5.848087631893914E-2</v>
      </c>
      <c r="H25" s="3" t="s">
        <v>415</v>
      </c>
      <c r="I25" s="3">
        <v>8.2862547671894975E-3</v>
      </c>
      <c r="J25" s="3">
        <v>8.2862547671894975E-3</v>
      </c>
      <c r="K25" s="3" t="s">
        <v>415</v>
      </c>
      <c r="L25" s="3">
        <v>3.9774022882509575E-3</v>
      </c>
      <c r="M25" s="3">
        <v>0.5644958513858942</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2121.5031680434968</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0.41765782207173124</v>
      </c>
      <c r="F26" s="3">
        <v>2.9753175197234937E-3</v>
      </c>
      <c r="G26" s="3">
        <v>2.402752148646211E-2</v>
      </c>
      <c r="H26" s="3" t="s">
        <v>415</v>
      </c>
      <c r="I26" s="3">
        <v>2.1423918004267422E-3</v>
      </c>
      <c r="J26" s="3">
        <v>2.1423918004267422E-3</v>
      </c>
      <c r="K26" s="3" t="s">
        <v>415</v>
      </c>
      <c r="L26" s="3">
        <v>1.0283480642048354E-3</v>
      </c>
      <c r="M26" s="3">
        <v>0.34064849529671293</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1135.9687287802326</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55.198372744885603</v>
      </c>
      <c r="F27" s="3">
        <v>87.164428562337406</v>
      </c>
      <c r="G27" s="3">
        <v>4.64680803878346</v>
      </c>
      <c r="H27" s="3">
        <v>4.9606560000000001E-2</v>
      </c>
      <c r="I27" s="3">
        <v>0.97097696102519604</v>
      </c>
      <c r="J27" s="3">
        <v>0.97097696102519604</v>
      </c>
      <c r="K27" s="3">
        <v>0.97097696102519604</v>
      </c>
      <c r="L27" s="3">
        <v>0.40699999999999997</v>
      </c>
      <c r="M27" s="3">
        <v>595.89184289115701</v>
      </c>
      <c r="N27" s="3">
        <v>315.78337170404103</v>
      </c>
      <c r="O27" s="3">
        <v>1.9788901392784598E-2</v>
      </c>
      <c r="P27" s="3" t="s">
        <v>415</v>
      </c>
      <c r="Q27" s="3" t="s">
        <v>415</v>
      </c>
      <c r="R27" s="3">
        <v>0.34011565665160204</v>
      </c>
      <c r="S27" s="3">
        <v>8.4468950278552892</v>
      </c>
      <c r="T27" s="3">
        <v>0.156685029803868</v>
      </c>
      <c r="U27" s="3">
        <v>2.20745858189237E-2</v>
      </c>
      <c r="V27" s="3">
        <v>3.8447410463036698</v>
      </c>
      <c r="W27" s="3">
        <v>0.48516433924212055</v>
      </c>
      <c r="X27" s="3">
        <v>1.27286989714675E-2</v>
      </c>
      <c r="Y27" s="3">
        <v>1.5209985096713001E-2</v>
      </c>
      <c r="Z27" s="3">
        <v>1.0367817031366799E-2</v>
      </c>
      <c r="AA27" s="3">
        <v>1.5577423909016399E-2</v>
      </c>
      <c r="AB27" s="3">
        <v>5.3883925008563698E-2</v>
      </c>
      <c r="AC27" s="3" t="s">
        <v>415</v>
      </c>
      <c r="AD27" s="3" t="s">
        <v>415</v>
      </c>
      <c r="AE27" s="51"/>
      <c r="AF27" s="22">
        <v>76836.609510136012</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22.590999919392701</v>
      </c>
      <c r="F28" s="3">
        <v>29.424202282580101</v>
      </c>
      <c r="G28" s="3">
        <v>1.42075362558492</v>
      </c>
      <c r="H28" s="3">
        <v>1.2247030401E-2</v>
      </c>
      <c r="I28" s="3">
        <v>6.3913116828626104E-2</v>
      </c>
      <c r="J28" s="3">
        <v>6.3913116828626104E-2</v>
      </c>
      <c r="K28" s="3">
        <v>6.3913116828626104E-2</v>
      </c>
      <c r="L28" s="3">
        <v>0.19069536513293064</v>
      </c>
      <c r="M28" s="3">
        <v>213.038698141862</v>
      </c>
      <c r="N28" s="3">
        <v>120.835791074114</v>
      </c>
      <c r="O28" s="3">
        <v>8.3735995912243202E-3</v>
      </c>
      <c r="P28" s="3" t="s">
        <v>415</v>
      </c>
      <c r="Q28" s="3" t="s">
        <v>415</v>
      </c>
      <c r="R28" s="3">
        <v>0.14397708275501001</v>
      </c>
      <c r="S28" s="3">
        <v>3.5749482752252102</v>
      </c>
      <c r="T28" s="3">
        <v>6.6302426857514599E-2</v>
      </c>
      <c r="U28" s="3">
        <v>9.3547768700806798E-3</v>
      </c>
      <c r="V28" s="3">
        <v>1.63345842201431</v>
      </c>
      <c r="W28" s="3">
        <v>0.31977855174324371</v>
      </c>
      <c r="X28" s="3">
        <v>8.6481843153928695E-3</v>
      </c>
      <c r="Y28" s="3">
        <v>1.0208560964055199E-2</v>
      </c>
      <c r="Z28" s="3">
        <v>7.3947966423657903E-3</v>
      </c>
      <c r="AA28" s="3">
        <v>9.0410087070289594E-3</v>
      </c>
      <c r="AB28" s="3">
        <v>3.5292550628842817E-2</v>
      </c>
      <c r="AC28" s="3" t="s">
        <v>415</v>
      </c>
      <c r="AD28" s="3" t="s">
        <v>415</v>
      </c>
      <c r="AE28" s="51"/>
      <c r="AF28" s="22">
        <v>29401.841026359722</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75.57712821031491</v>
      </c>
      <c r="F29" s="3">
        <v>7.1248261878540333</v>
      </c>
      <c r="G29" s="3">
        <v>12.532925595284309</v>
      </c>
      <c r="H29" s="3">
        <v>1.7319819028315595</v>
      </c>
      <c r="I29" s="3">
        <v>4.1557549827456626</v>
      </c>
      <c r="J29" s="3">
        <v>4.1557549827456626</v>
      </c>
      <c r="K29" s="3">
        <v>4.1557549827456626</v>
      </c>
      <c r="L29" s="3">
        <v>0.81826132323593725</v>
      </c>
      <c r="M29" s="3">
        <v>17.580263587772428</v>
      </c>
      <c r="N29" s="3">
        <v>0.64613230277268874</v>
      </c>
      <c r="O29" s="3">
        <v>1.57578046168717E-2</v>
      </c>
      <c r="P29" s="3" t="s">
        <v>415</v>
      </c>
      <c r="Q29" s="3" t="s">
        <v>415</v>
      </c>
      <c r="R29" s="3">
        <v>0.27649434537405437</v>
      </c>
      <c r="S29" s="3">
        <v>6.8807423850771103</v>
      </c>
      <c r="T29" s="3">
        <v>0.12536241853449959</v>
      </c>
      <c r="U29" s="3">
        <v>1.677877941557978E-2</v>
      </c>
      <c r="V29" s="3">
        <v>2.7172623707895949</v>
      </c>
      <c r="W29" s="3">
        <v>0.29314884659064477</v>
      </c>
      <c r="X29" s="3">
        <v>4.2162027972272361E-3</v>
      </c>
      <c r="Y29" s="3">
        <v>2.5531450272098306E-2</v>
      </c>
      <c r="Z29" s="3">
        <v>2.852963892790434E-2</v>
      </c>
      <c r="AA29" s="3">
        <v>6.5585376845757101E-3</v>
      </c>
      <c r="AB29" s="3">
        <v>6.4835829681805596E-2</v>
      </c>
      <c r="AC29" s="3" t="s">
        <v>415</v>
      </c>
      <c r="AD29" s="3" t="s">
        <v>415</v>
      </c>
      <c r="AE29" s="51"/>
      <c r="AF29" s="22">
        <v>51833.917062692017</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0.63465310994063895</v>
      </c>
      <c r="F30" s="3">
        <v>13.5985252649369</v>
      </c>
      <c r="G30" s="3">
        <v>0.143445654249862</v>
      </c>
      <c r="H30" s="3">
        <v>3.0348587338666698E-3</v>
      </c>
      <c r="I30" s="3">
        <v>0.15248199999999998</v>
      </c>
      <c r="J30" s="3">
        <v>0.15248199999999998</v>
      </c>
      <c r="K30" s="3">
        <v>0.15248199999999998</v>
      </c>
      <c r="L30" s="3">
        <v>6.3452513451268903E-3</v>
      </c>
      <c r="M30" s="3">
        <v>45.331528541535903</v>
      </c>
      <c r="N30" s="3">
        <v>12.7942393457477</v>
      </c>
      <c r="O30" s="3">
        <v>8.4808707508484402E-4</v>
      </c>
      <c r="P30" s="3" t="s">
        <v>415</v>
      </c>
      <c r="Q30" s="3" t="s">
        <v>415</v>
      </c>
      <c r="R30" s="3">
        <v>1.3388991168478099E-2</v>
      </c>
      <c r="S30" s="3">
        <v>0.33116786967601797</v>
      </c>
      <c r="T30" s="3">
        <v>5.958883580326245</v>
      </c>
      <c r="U30" s="3">
        <v>8.2091004425030405E-4</v>
      </c>
      <c r="V30" s="3">
        <v>0.14142128688060798</v>
      </c>
      <c r="W30" s="3">
        <v>5.5842829744794813E-2</v>
      </c>
      <c r="X30" s="3">
        <v>1.0140476997367301E-3</v>
      </c>
      <c r="Y30" s="3">
        <v>1.5295286813310999E-3</v>
      </c>
      <c r="Z30" s="3">
        <v>7.2101595685534591E-4</v>
      </c>
      <c r="AA30" s="3">
        <v>1.7446430855589598E-3</v>
      </c>
      <c r="AB30" s="3">
        <v>5.0092354234821355E-3</v>
      </c>
      <c r="AC30" s="3" t="s">
        <v>415</v>
      </c>
      <c r="AD30" s="3" t="s">
        <v>415</v>
      </c>
      <c r="AE30" s="51"/>
      <c r="AF30" s="22">
        <v>3113.1024008122499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32.854010230577998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c r="AG31" s="22"/>
      <c r="AH31" s="22"/>
      <c r="AI31" s="22"/>
      <c r="AJ31" s="22"/>
      <c r="AK31" s="22"/>
      <c r="AL31" s="40" t="s">
        <v>49</v>
      </c>
    </row>
    <row r="32" spans="1:38" ht="26.25" customHeight="1" thickBot="1" x14ac:dyDescent="0.45">
      <c r="A32" s="60" t="s">
        <v>78</v>
      </c>
      <c r="B32" s="60" t="s">
        <v>89</v>
      </c>
      <c r="C32" s="61" t="s">
        <v>90</v>
      </c>
      <c r="D32" s="62"/>
      <c r="E32" s="3" t="s">
        <v>415</v>
      </c>
      <c r="F32" s="3" t="s">
        <v>415</v>
      </c>
      <c r="G32" s="3" t="s">
        <v>415</v>
      </c>
      <c r="H32" s="3" t="s">
        <v>415</v>
      </c>
      <c r="I32" s="3">
        <v>0.56778870160116846</v>
      </c>
      <c r="J32" s="3">
        <v>1.0084114450053754</v>
      </c>
      <c r="K32" s="3">
        <v>1.3927556535241692</v>
      </c>
      <c r="L32" s="3">
        <v>0.10870706139667154</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c r="AG32" s="22"/>
      <c r="AH32" s="22"/>
      <c r="AI32" s="22"/>
      <c r="AJ32" s="22"/>
      <c r="AK32" s="22"/>
      <c r="AL32" s="40" t="s">
        <v>420</v>
      </c>
    </row>
    <row r="33" spans="1:38" ht="26.25" customHeight="1" thickBot="1" x14ac:dyDescent="0.45">
      <c r="A33" s="60" t="s">
        <v>78</v>
      </c>
      <c r="B33" s="60" t="s">
        <v>91</v>
      </c>
      <c r="C33" s="61" t="s">
        <v>92</v>
      </c>
      <c r="D33" s="62"/>
      <c r="E33" s="3" t="s">
        <v>415</v>
      </c>
      <c r="F33" s="3" t="s">
        <v>415</v>
      </c>
      <c r="G33" s="3" t="s">
        <v>415</v>
      </c>
      <c r="H33" s="3" t="s">
        <v>415</v>
      </c>
      <c r="I33" s="3">
        <v>0.2398063926356426</v>
      </c>
      <c r="J33" s="3">
        <v>0.44408591228822691</v>
      </c>
      <c r="K33" s="3">
        <v>0.88817182457645383</v>
      </c>
      <c r="L33" s="3">
        <v>9.414621340510413E-3</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c r="AL33" s="40" t="s">
        <v>420</v>
      </c>
    </row>
    <row r="34" spans="1:38" ht="26.25" customHeight="1" thickBot="1" x14ac:dyDescent="0.45">
      <c r="A34" s="60" t="s">
        <v>70</v>
      </c>
      <c r="B34" s="60" t="s">
        <v>93</v>
      </c>
      <c r="C34" s="61" t="s">
        <v>94</v>
      </c>
      <c r="D34" s="62"/>
      <c r="E34" s="3">
        <v>2.5137</v>
      </c>
      <c r="F34" s="3">
        <v>0.29610000000000003</v>
      </c>
      <c r="G34" s="3">
        <v>0.1323</v>
      </c>
      <c r="H34" s="3">
        <v>6.3000000000000003E-4</v>
      </c>
      <c r="I34" s="3">
        <v>6.3E-2</v>
      </c>
      <c r="J34" s="3">
        <v>6.9300000000000014E-2</v>
      </c>
      <c r="K34" s="3">
        <v>9.4500000000000001E-2</v>
      </c>
      <c r="L34" s="3">
        <v>4.5045000000000009E-2</v>
      </c>
      <c r="M34" s="3">
        <v>0.68040000000000012</v>
      </c>
      <c r="N34" s="3" t="s">
        <v>415</v>
      </c>
      <c r="O34" s="3">
        <v>6.3000000000000003E-4</v>
      </c>
      <c r="P34" s="3" t="s">
        <v>415</v>
      </c>
      <c r="Q34" s="3" t="s">
        <v>415</v>
      </c>
      <c r="R34" s="3">
        <v>3.15E-3</v>
      </c>
      <c r="S34" s="3">
        <v>0.1071</v>
      </c>
      <c r="T34" s="3">
        <v>4.4099999999999999E-3</v>
      </c>
      <c r="U34" s="3">
        <v>6.3000000000000003E-4</v>
      </c>
      <c r="V34" s="3">
        <v>6.3E-2</v>
      </c>
      <c r="W34" s="3" t="s">
        <v>415</v>
      </c>
      <c r="X34" s="3">
        <v>1.89E-3</v>
      </c>
      <c r="Y34" s="3">
        <v>3.15E-3</v>
      </c>
      <c r="Z34" s="3">
        <v>2.1672000000000002E-3</v>
      </c>
      <c r="AA34" s="3">
        <v>4.9770000000000001E-4</v>
      </c>
      <c r="AB34" s="3">
        <v>7.7049000000000006E-3</v>
      </c>
      <c r="AC34" s="3" t="s">
        <v>419</v>
      </c>
      <c r="AD34" s="3" t="s">
        <v>419</v>
      </c>
      <c r="AE34" s="51"/>
      <c r="AF34" s="22">
        <v>2716.667384447057</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c r="AG35" s="22"/>
      <c r="AH35" s="22"/>
      <c r="AI35" s="22"/>
      <c r="AJ35" s="22"/>
      <c r="AK35" s="22"/>
      <c r="AL35" s="40" t="s">
        <v>49</v>
      </c>
    </row>
    <row r="36" spans="1:38" ht="26.25" customHeight="1" thickBot="1" x14ac:dyDescent="0.45">
      <c r="A36" s="60" t="s">
        <v>95</v>
      </c>
      <c r="B36" s="60" t="s">
        <v>98</v>
      </c>
      <c r="C36" s="61" t="s">
        <v>99</v>
      </c>
      <c r="D36" s="62"/>
      <c r="E36" s="3">
        <v>40.635899999999999</v>
      </c>
      <c r="F36" s="3">
        <v>0.98379000000000005</v>
      </c>
      <c r="G36" s="3">
        <v>28.05</v>
      </c>
      <c r="H36" s="3" t="s">
        <v>415</v>
      </c>
      <c r="I36" s="3">
        <v>1.4501040802675587</v>
      </c>
      <c r="J36" s="3">
        <v>1.59192</v>
      </c>
      <c r="K36" s="3">
        <v>1.59192</v>
      </c>
      <c r="L36" s="3">
        <v>3.7629899999999994E-2</v>
      </c>
      <c r="M36" s="3">
        <v>2.1600299999999999</v>
      </c>
      <c r="N36" s="3">
        <v>4.3679999999999997E-2</v>
      </c>
      <c r="O36" s="3">
        <v>3.3600000000000001E-3</v>
      </c>
      <c r="P36" s="3">
        <v>1.008E-2</v>
      </c>
      <c r="Q36" s="3">
        <v>1.3440000000000001E-2</v>
      </c>
      <c r="R36" s="3">
        <v>1.6799999999999999E-2</v>
      </c>
      <c r="S36" s="3">
        <v>0.29568</v>
      </c>
      <c r="T36" s="3">
        <v>0.33600000000000002</v>
      </c>
      <c r="U36" s="3">
        <v>3.3599999999999998E-2</v>
      </c>
      <c r="V36" s="3">
        <v>0.4032</v>
      </c>
      <c r="W36" s="3">
        <v>4.3679999999999997E-2</v>
      </c>
      <c r="X36" s="3">
        <v>1.8569999999999999E-3</v>
      </c>
      <c r="Y36" s="3">
        <v>7.11E-3</v>
      </c>
      <c r="Z36" s="3">
        <v>8.0999999999999996E-3</v>
      </c>
      <c r="AA36" s="3">
        <v>2.4689999999999998E-3</v>
      </c>
      <c r="AB36" s="3">
        <v>1.9535999999999998E-2</v>
      </c>
      <c r="AC36" s="3">
        <v>2.6880000000000001E-2</v>
      </c>
      <c r="AD36" s="3">
        <v>1.2768E-2</v>
      </c>
      <c r="AE36" s="51"/>
      <c r="AF36" s="22">
        <v>23329.5</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c r="AG38" s="22"/>
      <c r="AH38" s="22"/>
      <c r="AI38" s="22"/>
      <c r="AJ38" s="22"/>
      <c r="AK38" s="22"/>
      <c r="AL38" s="40" t="s">
        <v>49</v>
      </c>
    </row>
    <row r="39" spans="1:38" ht="26.25" customHeight="1" thickBot="1" x14ac:dyDescent="0.45">
      <c r="A39" s="60" t="s">
        <v>103</v>
      </c>
      <c r="B39" s="60" t="s">
        <v>104</v>
      </c>
      <c r="C39" s="61" t="s">
        <v>389</v>
      </c>
      <c r="D39" s="62"/>
      <c r="E39" s="3">
        <v>2.0966552490000003</v>
      </c>
      <c r="F39" s="3">
        <v>0.1154771664</v>
      </c>
      <c r="G39" s="3">
        <v>1.266210623792871</v>
      </c>
      <c r="H39" s="3" t="s">
        <v>449</v>
      </c>
      <c r="I39" s="3">
        <v>0.106874944</v>
      </c>
      <c r="J39" s="3">
        <v>0.115837261</v>
      </c>
      <c r="K39" s="3">
        <v>0.11809793199999999</v>
      </c>
      <c r="L39" s="3">
        <v>4.2550022336000005E-2</v>
      </c>
      <c r="M39" s="3">
        <v>0.57183182300000002</v>
      </c>
      <c r="N39" s="3">
        <v>5.6732902000000002E-2</v>
      </c>
      <c r="O39" s="3">
        <v>4.6184753999999996E-3</v>
      </c>
      <c r="P39" s="3">
        <v>5.2427687000000008E-3</v>
      </c>
      <c r="Q39" s="3">
        <v>2.9551932E-2</v>
      </c>
      <c r="R39" s="3">
        <v>8.3970254999999987E-3</v>
      </c>
      <c r="S39" s="3">
        <v>1.91088775E-2</v>
      </c>
      <c r="T39" s="3">
        <v>6.8898290000000001E-3</v>
      </c>
      <c r="U39" s="3">
        <v>1.4711375400000001E-2</v>
      </c>
      <c r="V39" s="3">
        <v>0.30682019999999999</v>
      </c>
      <c r="W39" s="3">
        <v>8.3053819000000001E-2</v>
      </c>
      <c r="X39" s="3">
        <v>1.4707145839999998E-2</v>
      </c>
      <c r="Y39" s="3">
        <v>1.9122860700000001E-2</v>
      </c>
      <c r="Z39" s="3">
        <v>7.6654247199999994E-3</v>
      </c>
      <c r="AA39" s="3">
        <v>5.9847233999999984E-3</v>
      </c>
      <c r="AB39" s="3">
        <v>4.7480154659999996E-2</v>
      </c>
      <c r="AC39" s="3">
        <v>1.6805228600000003E-3</v>
      </c>
      <c r="AD39" s="3">
        <v>5.4902884717999999E-2</v>
      </c>
      <c r="AE39" s="51"/>
      <c r="AF39" s="22">
        <v>6728.6</v>
      </c>
      <c r="AG39" s="22">
        <v>322.95299999999997</v>
      </c>
      <c r="AH39" s="22" t="s">
        <v>417</v>
      </c>
      <c r="AI39" s="22" t="s">
        <v>417</v>
      </c>
      <c r="AJ39" s="22" t="s">
        <v>417</v>
      </c>
      <c r="AK39" s="22"/>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c r="AG40" s="22"/>
      <c r="AH40" s="22"/>
      <c r="AI40" s="22"/>
      <c r="AJ40" s="22"/>
      <c r="AK40" s="22"/>
      <c r="AL40" s="40" t="s">
        <v>49</v>
      </c>
    </row>
    <row r="41" spans="1:38" ht="26.25" customHeight="1" thickBot="1" x14ac:dyDescent="0.45">
      <c r="A41" s="60" t="s">
        <v>103</v>
      </c>
      <c r="B41" s="60" t="s">
        <v>106</v>
      </c>
      <c r="C41" s="61" t="s">
        <v>399</v>
      </c>
      <c r="D41" s="62"/>
      <c r="E41" s="3">
        <v>4.7734672690682149</v>
      </c>
      <c r="F41" s="3">
        <v>18.057626571764885</v>
      </c>
      <c r="G41" s="3">
        <v>9.7031548837322017</v>
      </c>
      <c r="H41" s="3">
        <v>2.1212034186814095</v>
      </c>
      <c r="I41" s="3">
        <v>23.456991882964484</v>
      </c>
      <c r="J41" s="3">
        <v>24.047416409275087</v>
      </c>
      <c r="K41" s="3">
        <v>25.254634209896277</v>
      </c>
      <c r="L41" s="3">
        <v>1.9376652673206352</v>
      </c>
      <c r="M41" s="3">
        <v>125.47038460000005</v>
      </c>
      <c r="N41" s="3">
        <v>0.91678814600000025</v>
      </c>
      <c r="O41" s="3">
        <v>0.38358417950000007</v>
      </c>
      <c r="P41" s="3">
        <v>2.8771119100000003E-2</v>
      </c>
      <c r="Q41" s="3">
        <v>8.0641585000000016E-3</v>
      </c>
      <c r="R41" s="3">
        <v>0.69910009920000016</v>
      </c>
      <c r="S41" s="3">
        <v>0.20549266430000007</v>
      </c>
      <c r="T41" s="3">
        <v>7.1058950700000026E-2</v>
      </c>
      <c r="U41" s="3">
        <v>1.5763377000000005E-2</v>
      </c>
      <c r="V41" s="3">
        <v>15.282677580000007</v>
      </c>
      <c r="W41" s="3">
        <v>24.535294901609188</v>
      </c>
      <c r="X41" s="3">
        <v>3.7781588700000013</v>
      </c>
      <c r="Y41" s="3">
        <v>3.575900250000001</v>
      </c>
      <c r="Z41" s="3">
        <v>1.3613120900000004</v>
      </c>
      <c r="AA41" s="3">
        <v>2.2005053900000004</v>
      </c>
      <c r="AB41" s="3">
        <v>10.915876600000002</v>
      </c>
      <c r="AC41" s="3">
        <v>0.14754887942000006</v>
      </c>
      <c r="AD41" s="3">
        <v>0.16185709988938446</v>
      </c>
      <c r="AE41" s="51"/>
      <c r="AF41" s="22">
        <v>62567.999999999993</v>
      </c>
      <c r="AG41" s="22">
        <v>941.7410000000001</v>
      </c>
      <c r="AH41" s="22" t="s">
        <v>417</v>
      </c>
      <c r="AI41" s="22">
        <v>29393</v>
      </c>
      <c r="AJ41" s="22" t="s">
        <v>416</v>
      </c>
      <c r="AK41" s="22"/>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c r="AG42" s="22"/>
      <c r="AH42" s="22"/>
      <c r="AI42" s="22"/>
      <c r="AJ42" s="22"/>
      <c r="AK42" s="22"/>
      <c r="AL42" s="40" t="s">
        <v>49</v>
      </c>
    </row>
    <row r="43" spans="1:38" ht="26.25" customHeight="1" thickBot="1" x14ac:dyDescent="0.45">
      <c r="A43" s="60" t="s">
        <v>103</v>
      </c>
      <c r="B43" s="60" t="s">
        <v>109</v>
      </c>
      <c r="C43" s="61" t="s">
        <v>110</v>
      </c>
      <c r="D43" s="62"/>
      <c r="E43" s="3">
        <v>0.733618094</v>
      </c>
      <c r="F43" s="3">
        <v>4.0084410000000001E-2</v>
      </c>
      <c r="G43" s="3">
        <v>0.43982515137648304</v>
      </c>
      <c r="H43" s="3" t="s">
        <v>417</v>
      </c>
      <c r="I43" s="3">
        <v>3.6993885999999997E-2</v>
      </c>
      <c r="J43" s="3">
        <v>4.0096347999999997E-2</v>
      </c>
      <c r="K43" s="3">
        <v>4.0859767999999998E-2</v>
      </c>
      <c r="L43" s="3">
        <v>1.4874450080000001E-2</v>
      </c>
      <c r="M43" s="3">
        <v>0.196505034</v>
      </c>
      <c r="N43" s="3">
        <v>1.9327200000000003E-2</v>
      </c>
      <c r="O43" s="3">
        <v>1.6102559999999998E-3</v>
      </c>
      <c r="P43" s="3">
        <v>1.804206E-3</v>
      </c>
      <c r="Q43" s="3">
        <v>1.0333875999999997E-2</v>
      </c>
      <c r="R43" s="3">
        <v>2.8862580000000001E-3</v>
      </c>
      <c r="S43" s="3">
        <v>6.6217100000000003E-3</v>
      </c>
      <c r="T43" s="3">
        <v>2.3604120000000001E-3</v>
      </c>
      <c r="U43" s="3">
        <v>5.145125999999999E-3</v>
      </c>
      <c r="V43" s="3">
        <v>0.10664887999999999</v>
      </c>
      <c r="W43" s="3">
        <v>2.8266288000000002E-11</v>
      </c>
      <c r="X43" s="3">
        <v>4.9667075019999996E-3</v>
      </c>
      <c r="Y43" s="3">
        <v>6.4589827000000001E-3</v>
      </c>
      <c r="Z43" s="3">
        <v>2.5887281859999999E-3</v>
      </c>
      <c r="AA43" s="3">
        <v>2.0211448699999999E-3</v>
      </c>
      <c r="AB43" s="3">
        <v>1.6035563257999999E-2</v>
      </c>
      <c r="AC43" s="3">
        <v>6.76172E-5</v>
      </c>
      <c r="AD43" s="3">
        <v>1.8540200000000003E-2</v>
      </c>
      <c r="AE43" s="51"/>
      <c r="AF43" s="22">
        <v>2356.58</v>
      </c>
      <c r="AG43" s="22">
        <v>109.06</v>
      </c>
      <c r="AH43" s="22" t="s">
        <v>417</v>
      </c>
      <c r="AI43" s="22" t="s">
        <v>417</v>
      </c>
      <c r="AJ43" s="22" t="s">
        <v>417</v>
      </c>
      <c r="AK43" s="22"/>
      <c r="AL43" s="40" t="s">
        <v>49</v>
      </c>
    </row>
    <row r="44" spans="1:38" ht="26.25" customHeight="1" thickBot="1" x14ac:dyDescent="0.45">
      <c r="A44" s="60" t="s">
        <v>70</v>
      </c>
      <c r="B44" s="60" t="s">
        <v>111</v>
      </c>
      <c r="C44" s="61" t="s">
        <v>112</v>
      </c>
      <c r="D44" s="62"/>
      <c r="E44" s="3">
        <v>28.300216550000002</v>
      </c>
      <c r="F44" s="3">
        <v>9.0382692999999996</v>
      </c>
      <c r="G44" s="3">
        <v>4.9099000000000004</v>
      </c>
      <c r="H44" s="3">
        <v>6.6881999999999992E-3</v>
      </c>
      <c r="I44" s="3">
        <v>1.6554439499999998</v>
      </c>
      <c r="J44" s="3">
        <v>1.6554439499999998</v>
      </c>
      <c r="K44" s="3">
        <v>1.6554439499999998</v>
      </c>
      <c r="L44" s="3">
        <v>0.90942064999999994</v>
      </c>
      <c r="M44" s="3">
        <v>44.116511350000003</v>
      </c>
      <c r="N44" s="3">
        <v>1.6283000000000001E-3</v>
      </c>
      <c r="O44" s="3">
        <v>8.6415000000000002E-6</v>
      </c>
      <c r="P44" s="3" t="s">
        <v>415</v>
      </c>
      <c r="Q44" s="3" t="s">
        <v>419</v>
      </c>
      <c r="R44" s="3">
        <v>4.3207500000000003E-5</v>
      </c>
      <c r="S44" s="3">
        <v>1.4690549999999999E-3</v>
      </c>
      <c r="T44" s="3">
        <v>6.0490499999999993E-5</v>
      </c>
      <c r="U44" s="3">
        <v>8.6415000000000002E-6</v>
      </c>
      <c r="V44" s="3">
        <v>8.6415000000000016E-4</v>
      </c>
      <c r="W44" s="3" t="s">
        <v>419</v>
      </c>
      <c r="X44" s="3">
        <v>2.6424500000000001E-5</v>
      </c>
      <c r="Y44" s="3">
        <v>4.2707499999999997E-5</v>
      </c>
      <c r="Z44" s="3" t="s">
        <v>419</v>
      </c>
      <c r="AA44" s="3" t="s">
        <v>419</v>
      </c>
      <c r="AB44" s="3" t="s">
        <v>419</v>
      </c>
      <c r="AC44" s="3" t="s">
        <v>419</v>
      </c>
      <c r="AD44" s="3" t="s">
        <v>419</v>
      </c>
      <c r="AE44" s="51"/>
      <c r="AF44" s="22">
        <v>36944.412499999999</v>
      </c>
      <c r="AG44" s="22"/>
      <c r="AH44" s="22"/>
      <c r="AI44" s="22"/>
      <c r="AJ44" s="22"/>
      <c r="AK44" s="22"/>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c r="AG45" s="22"/>
      <c r="AH45" s="22"/>
      <c r="AI45" s="22"/>
      <c r="AJ45" s="22"/>
      <c r="AK45" s="22"/>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c r="AG46" s="22"/>
      <c r="AH46" s="22"/>
      <c r="AI46" s="22"/>
      <c r="AJ46" s="22"/>
      <c r="AK46" s="22"/>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10.768420000000001</v>
      </c>
      <c r="G48" s="3" t="s">
        <v>419</v>
      </c>
      <c r="H48" s="3" t="s">
        <v>419</v>
      </c>
      <c r="I48" s="3">
        <v>0.32694479999999998</v>
      </c>
      <c r="J48" s="3">
        <v>2.1796319999999998</v>
      </c>
      <c r="K48" s="3">
        <v>4.644692</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c r="AG48" s="22"/>
      <c r="AH48" s="22"/>
      <c r="AI48" s="22"/>
      <c r="AJ48" s="22"/>
      <c r="AK48" s="22">
        <v>51.896000000000001</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c r="AG49" s="22"/>
      <c r="AH49" s="22"/>
      <c r="AI49" s="22"/>
      <c r="AJ49" s="22"/>
      <c r="AK49" s="22"/>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c r="AG50" s="22"/>
      <c r="AH50" s="22"/>
      <c r="AI50" s="22"/>
      <c r="AJ50" s="22"/>
      <c r="AK50" s="22"/>
      <c r="AL50" s="40" t="s">
        <v>421</v>
      </c>
    </row>
    <row r="51" spans="1:38" ht="26.25" customHeight="1" thickBot="1" x14ac:dyDescent="0.45">
      <c r="A51" s="60" t="s">
        <v>119</v>
      </c>
      <c r="B51" s="64" t="s">
        <v>128</v>
      </c>
      <c r="C51" s="61" t="s">
        <v>129</v>
      </c>
      <c r="D51" s="62"/>
      <c r="E51" s="3" t="s">
        <v>419</v>
      </c>
      <c r="F51" s="3">
        <v>0.15460000000000002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c r="AG51" s="22"/>
      <c r="AH51" s="22"/>
      <c r="AI51" s="22"/>
      <c r="AJ51" s="22"/>
      <c r="AK51" s="22">
        <v>773</v>
      </c>
      <c r="AL51" s="40" t="s">
        <v>130</v>
      </c>
    </row>
    <row r="52" spans="1:38" ht="26.25" customHeight="1" thickBot="1" x14ac:dyDescent="0.45">
      <c r="A52" s="60" t="s">
        <v>119</v>
      </c>
      <c r="B52" s="64" t="s">
        <v>131</v>
      </c>
      <c r="C52" s="66" t="s">
        <v>391</v>
      </c>
      <c r="D52" s="63"/>
      <c r="E52" s="3" t="s">
        <v>444</v>
      </c>
      <c r="F52" s="3" t="s">
        <v>444</v>
      </c>
      <c r="G52" s="3" t="s">
        <v>444</v>
      </c>
      <c r="H52" s="3">
        <v>1.5852100000000001E-2</v>
      </c>
      <c r="I52" s="3" t="s">
        <v>444</v>
      </c>
      <c r="J52" s="3" t="s">
        <v>444</v>
      </c>
      <c r="K52" s="3" t="s">
        <v>444</v>
      </c>
      <c r="L52" s="3" t="s">
        <v>419</v>
      </c>
      <c r="M52" s="3">
        <v>1.2969900000000001</v>
      </c>
      <c r="N52" s="3">
        <v>7.3496099999999995E-2</v>
      </c>
      <c r="O52" s="3" t="s">
        <v>418</v>
      </c>
      <c r="P52" s="3" t="s">
        <v>418</v>
      </c>
      <c r="Q52" s="3">
        <v>7.3496099999999995E-2</v>
      </c>
      <c r="R52" s="3">
        <v>7.3496099999999995E-2</v>
      </c>
      <c r="S52" s="3">
        <v>7.3496099999999995E-2</v>
      </c>
      <c r="T52" s="3">
        <v>7.3496099999999995E-2</v>
      </c>
      <c r="U52" s="3">
        <v>7.3496099999999995E-2</v>
      </c>
      <c r="V52" s="3">
        <v>7.3496099999999995E-2</v>
      </c>
      <c r="W52" s="3">
        <v>8.2142700000000013E-2</v>
      </c>
      <c r="X52" s="3" t="s">
        <v>419</v>
      </c>
      <c r="Y52" s="3" t="s">
        <v>419</v>
      </c>
      <c r="Z52" s="3" t="s">
        <v>419</v>
      </c>
      <c r="AA52" s="3" t="s">
        <v>419</v>
      </c>
      <c r="AB52" s="3" t="s">
        <v>419</v>
      </c>
      <c r="AC52" s="3" t="s">
        <v>419</v>
      </c>
      <c r="AD52" s="3" t="s">
        <v>419</v>
      </c>
      <c r="AE52" s="51"/>
      <c r="AF52" s="22"/>
      <c r="AG52" s="22"/>
      <c r="AH52" s="22"/>
      <c r="AI52" s="22"/>
      <c r="AJ52" s="22"/>
      <c r="AK52" s="22">
        <v>14.411</v>
      </c>
      <c r="AL52" s="40" t="s">
        <v>132</v>
      </c>
    </row>
    <row r="53" spans="1:38" ht="26.25" customHeight="1" thickBot="1" x14ac:dyDescent="0.45">
      <c r="A53" s="60" t="s">
        <v>119</v>
      </c>
      <c r="B53" s="64" t="s">
        <v>133</v>
      </c>
      <c r="C53" s="66" t="s">
        <v>134</v>
      </c>
      <c r="D53" s="63"/>
      <c r="E53" s="3" t="s">
        <v>419</v>
      </c>
      <c r="F53" s="3">
        <v>4.9000000000000004</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c r="AG53" s="22"/>
      <c r="AH53" s="22"/>
      <c r="AI53" s="22"/>
      <c r="AJ53" s="22"/>
      <c r="AK53" s="22">
        <v>2.4500000000000002</v>
      </c>
      <c r="AL53" s="40" t="s">
        <v>422</v>
      </c>
    </row>
    <row r="54" spans="1:38" ht="37.5" customHeight="1" thickBot="1" x14ac:dyDescent="0.45">
      <c r="A54" s="60" t="s">
        <v>119</v>
      </c>
      <c r="B54" s="64" t="s">
        <v>135</v>
      </c>
      <c r="C54" s="66" t="s">
        <v>136</v>
      </c>
      <c r="D54" s="63"/>
      <c r="E54" s="3" t="s">
        <v>419</v>
      </c>
      <c r="F54" s="3">
        <v>1.23E-2</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c r="AG54" s="22"/>
      <c r="AH54" s="22"/>
      <c r="AI54" s="22"/>
      <c r="AJ54" s="22"/>
      <c r="AK54" s="22">
        <v>123</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c r="AG55" s="22"/>
      <c r="AH55" s="22"/>
      <c r="AI55" s="22"/>
      <c r="AJ55" s="22"/>
      <c r="AK55" s="22"/>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c r="AG56" s="22"/>
      <c r="AH56" s="22"/>
      <c r="AI56" s="22"/>
      <c r="AJ56" s="22"/>
      <c r="AK56" s="22"/>
      <c r="AL56" s="40"/>
    </row>
    <row r="57" spans="1:38" ht="26.25" customHeight="1" thickBot="1" x14ac:dyDescent="0.45">
      <c r="A57" s="60" t="s">
        <v>53</v>
      </c>
      <c r="B57" s="60" t="s">
        <v>142</v>
      </c>
      <c r="C57" s="61" t="s">
        <v>143</v>
      </c>
      <c r="D57" s="62"/>
      <c r="E57" s="3" t="s">
        <v>418</v>
      </c>
      <c r="F57" s="3" t="s">
        <v>418</v>
      </c>
      <c r="G57" s="3" t="s">
        <v>418</v>
      </c>
      <c r="H57" s="3" t="s">
        <v>418</v>
      </c>
      <c r="I57" s="3">
        <v>0.21036094283511403</v>
      </c>
      <c r="J57" s="3">
        <v>0.37864969710320523</v>
      </c>
      <c r="K57" s="3">
        <v>0.42072188567022806</v>
      </c>
      <c r="L57" s="3">
        <v>6.3108282850534202E-3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c r="AG57" s="22"/>
      <c r="AH57" s="22"/>
      <c r="AI57" s="22"/>
      <c r="AJ57" s="22"/>
      <c r="AK57" s="22">
        <v>10645.128000000001</v>
      </c>
      <c r="AL57" s="40" t="s">
        <v>144</v>
      </c>
    </row>
    <row r="58" spans="1:38" ht="26.25" customHeight="1" thickBot="1" x14ac:dyDescent="0.45">
      <c r="A58" s="60" t="s">
        <v>53</v>
      </c>
      <c r="B58" s="60" t="s">
        <v>145</v>
      </c>
      <c r="C58" s="61" t="s">
        <v>146</v>
      </c>
      <c r="D58" s="62"/>
      <c r="E58" s="3" t="s">
        <v>418</v>
      </c>
      <c r="F58" s="3" t="s">
        <v>418</v>
      </c>
      <c r="G58" s="3" t="s">
        <v>418</v>
      </c>
      <c r="H58" s="3" t="s">
        <v>418</v>
      </c>
      <c r="I58" s="3">
        <v>1.473101319093525E-2</v>
      </c>
      <c r="J58" s="3">
        <v>9.8206754606235E-2</v>
      </c>
      <c r="K58" s="3">
        <v>0.19641350921247</v>
      </c>
      <c r="L58" s="3">
        <v>6.7762660678302153E-5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c r="AG58" s="22"/>
      <c r="AH58" s="22"/>
      <c r="AI58" s="22"/>
      <c r="AJ58" s="22"/>
      <c r="AK58" s="22">
        <v>491.03377303117497</v>
      </c>
      <c r="AL58" s="40" t="s">
        <v>147</v>
      </c>
    </row>
    <row r="59" spans="1:38" ht="26.25" customHeight="1" thickBot="1" x14ac:dyDescent="0.45">
      <c r="A59" s="60" t="s">
        <v>53</v>
      </c>
      <c r="B59" s="68" t="s">
        <v>148</v>
      </c>
      <c r="C59" s="61" t="s">
        <v>401</v>
      </c>
      <c r="D59" s="62"/>
      <c r="E59" s="3" t="s">
        <v>418</v>
      </c>
      <c r="F59" s="3" t="s">
        <v>418</v>
      </c>
      <c r="G59" s="3" t="s">
        <v>418</v>
      </c>
      <c r="H59" s="3" t="s">
        <v>418</v>
      </c>
      <c r="I59" s="3">
        <v>3.2385119999999996E-2</v>
      </c>
      <c r="J59" s="3">
        <v>3.6433259999999995E-2</v>
      </c>
      <c r="K59" s="3">
        <v>4.0481399999999994E-2</v>
      </c>
      <c r="L59" s="3">
        <v>2.0078774399999997E-5</v>
      </c>
      <c r="M59" s="3" t="s">
        <v>418</v>
      </c>
      <c r="N59" s="3">
        <v>0.22939459999999998</v>
      </c>
      <c r="O59" s="3">
        <v>1.7541939999999999E-2</v>
      </c>
      <c r="P59" s="3">
        <v>4.0481399999999998E-4</v>
      </c>
      <c r="Q59" s="3">
        <v>2.563822E-2</v>
      </c>
      <c r="R59" s="3">
        <v>3.1035739999999999E-2</v>
      </c>
      <c r="S59" s="3">
        <v>9.4456599999999987E-4</v>
      </c>
      <c r="T59" s="3">
        <v>6.611961999999999E-2</v>
      </c>
      <c r="U59" s="3">
        <v>0.1079504</v>
      </c>
      <c r="V59" s="3">
        <v>4.9927059999999995E-2</v>
      </c>
      <c r="W59" s="3" t="s">
        <v>418</v>
      </c>
      <c r="X59" s="3" t="s">
        <v>418</v>
      </c>
      <c r="Y59" s="3" t="s">
        <v>418</v>
      </c>
      <c r="Z59" s="3" t="s">
        <v>418</v>
      </c>
      <c r="AA59" s="3" t="s">
        <v>418</v>
      </c>
      <c r="AB59" s="3" t="s">
        <v>418</v>
      </c>
      <c r="AC59" s="3" t="s">
        <v>418</v>
      </c>
      <c r="AD59" s="3" t="s">
        <v>418</v>
      </c>
      <c r="AE59" s="51"/>
      <c r="AF59" s="22"/>
      <c r="AG59" s="22"/>
      <c r="AH59" s="22"/>
      <c r="AI59" s="22"/>
      <c r="AJ59" s="22"/>
      <c r="AK59" s="22">
        <v>134938</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c r="AG60" s="22"/>
      <c r="AH60" s="22"/>
      <c r="AI60" s="22"/>
      <c r="AJ60" s="22"/>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c r="AG61" s="22"/>
      <c r="AH61" s="22"/>
      <c r="AI61" s="22"/>
      <c r="AJ61" s="22"/>
      <c r="AK61" s="22"/>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c r="AG62" s="22"/>
      <c r="AH62" s="22"/>
      <c r="AI62" s="22"/>
      <c r="AJ62" s="22"/>
      <c r="AK62" s="22"/>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c r="AG63" s="22"/>
      <c r="AH63" s="22"/>
      <c r="AI63" s="22"/>
      <c r="AJ63" s="22"/>
      <c r="AK63" s="22"/>
      <c r="AL63" s="40" t="s">
        <v>421</v>
      </c>
    </row>
    <row r="64" spans="1:38" ht="26.25" customHeight="1" thickBot="1" x14ac:dyDescent="0.45">
      <c r="A64" s="60" t="s">
        <v>53</v>
      </c>
      <c r="B64" s="68" t="s">
        <v>157</v>
      </c>
      <c r="C64" s="61" t="s">
        <v>158</v>
      </c>
      <c r="D64" s="62"/>
      <c r="E64" s="3">
        <v>0.31302799999999997</v>
      </c>
      <c r="F64" s="3">
        <v>2.817252E-2</v>
      </c>
      <c r="G64" s="3" t="s">
        <v>419</v>
      </c>
      <c r="H64" s="3">
        <v>1.5651400000000003E-2</v>
      </c>
      <c r="I64" s="3" t="s">
        <v>419</v>
      </c>
      <c r="J64" s="3" t="s">
        <v>419</v>
      </c>
      <c r="K64" s="3" t="s">
        <v>419</v>
      </c>
      <c r="L64" s="3" t="s">
        <v>419</v>
      </c>
      <c r="M64" s="3">
        <v>1.8781680000000002E-3</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c r="AG64" s="22"/>
      <c r="AH64" s="22"/>
      <c r="AI64" s="22"/>
      <c r="AJ64" s="22"/>
      <c r="AK64" s="22">
        <v>313.02800000000002</v>
      </c>
      <c r="AL64" s="40" t="s">
        <v>159</v>
      </c>
    </row>
    <row r="65" spans="1:38" ht="26.25" customHeight="1" thickBot="1" x14ac:dyDescent="0.45">
      <c r="A65" s="60" t="s">
        <v>53</v>
      </c>
      <c r="B65" s="64" t="s">
        <v>160</v>
      </c>
      <c r="C65" s="61" t="s">
        <v>161</v>
      </c>
      <c r="D65" s="62"/>
      <c r="E65" s="3">
        <v>0.82539258500000001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c r="AG65" s="22"/>
      <c r="AH65" s="22"/>
      <c r="AI65" s="22"/>
      <c r="AJ65" s="22"/>
      <c r="AK65" s="22">
        <v>511.07900000000001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c r="AG66" s="22"/>
      <c r="AH66" s="22"/>
      <c r="AI66" s="22"/>
      <c r="AJ66" s="22"/>
      <c r="AK66" s="22"/>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c r="AG67" s="22"/>
      <c r="AH67" s="22"/>
      <c r="AI67" s="22"/>
      <c r="AJ67" s="22"/>
      <c r="AK67" s="22"/>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c r="AG68" s="22"/>
      <c r="AH68" s="22"/>
      <c r="AI68" s="22"/>
      <c r="AJ68" s="22"/>
      <c r="AK68" s="22"/>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c r="AG69" s="22"/>
      <c r="AH69" s="22"/>
      <c r="AI69" s="22"/>
      <c r="AJ69" s="22"/>
      <c r="AK69" s="22"/>
      <c r="AL69" s="40" t="s">
        <v>174</v>
      </c>
    </row>
    <row r="70" spans="1:38" ht="26.25" customHeight="1" thickBot="1" x14ac:dyDescent="0.45">
      <c r="A70" s="60" t="s">
        <v>53</v>
      </c>
      <c r="B70" s="60" t="s">
        <v>175</v>
      </c>
      <c r="C70" s="61" t="s">
        <v>384</v>
      </c>
      <c r="D70" s="67"/>
      <c r="E70" s="3" t="s">
        <v>419</v>
      </c>
      <c r="F70" s="3">
        <v>0.13314154576499082</v>
      </c>
      <c r="G70" s="3">
        <v>2.0187561896936823</v>
      </c>
      <c r="H70" s="3" t="s">
        <v>415</v>
      </c>
      <c r="I70" s="3">
        <v>2.1256322514286044E-4</v>
      </c>
      <c r="J70" s="3">
        <v>4.2512645028572084E-3</v>
      </c>
      <c r="K70" s="3">
        <v>1.1203130922628745E-2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c r="AG70" s="22"/>
      <c r="AH70" s="22"/>
      <c r="AI70" s="22"/>
      <c r="AJ70" s="22"/>
      <c r="AK70" s="22">
        <v>950.31299999999999</v>
      </c>
      <c r="AL70" s="40" t="s">
        <v>445</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c r="AG71" s="22"/>
      <c r="AH71" s="22"/>
      <c r="AI71" s="22"/>
      <c r="AJ71" s="22"/>
      <c r="AK71" s="22"/>
      <c r="AL71" s="40" t="s">
        <v>421</v>
      </c>
    </row>
    <row r="72" spans="1:38" ht="26.25" customHeight="1" thickBot="1" x14ac:dyDescent="0.45">
      <c r="A72" s="60" t="s">
        <v>53</v>
      </c>
      <c r="B72" s="60" t="s">
        <v>178</v>
      </c>
      <c r="C72" s="61" t="s">
        <v>179</v>
      </c>
      <c r="D72" s="62"/>
      <c r="E72" s="3">
        <v>0.12988313000000001</v>
      </c>
      <c r="F72" s="3">
        <v>4.5958645999999999E-2</v>
      </c>
      <c r="G72" s="3">
        <v>5.9946059999999995E-2</v>
      </c>
      <c r="H72" s="3" t="s">
        <v>415</v>
      </c>
      <c r="I72" s="3">
        <v>2.0981120999999998E-2</v>
      </c>
      <c r="J72" s="3">
        <v>2.3978423999999998E-2</v>
      </c>
      <c r="K72" s="3">
        <v>2.9973029999999998E-2</v>
      </c>
      <c r="L72" s="3">
        <v>7.5532035600000007E-5</v>
      </c>
      <c r="M72" s="3">
        <v>1.6984717</v>
      </c>
      <c r="N72" s="3">
        <v>1.7983817999999999E-2</v>
      </c>
      <c r="O72" s="3">
        <v>1.4986515000000001E-3</v>
      </c>
      <c r="P72" s="3">
        <v>2.3978424000000002E-2</v>
      </c>
      <c r="Q72" s="3">
        <v>9.9910100000000004E-5</v>
      </c>
      <c r="R72" s="3">
        <v>1.2988313E-3</v>
      </c>
      <c r="S72" s="3">
        <v>1.9982020000000003E-2</v>
      </c>
      <c r="T72" s="3">
        <v>4.9955050000000008E-3</v>
      </c>
      <c r="U72" s="3" t="s">
        <v>415</v>
      </c>
      <c r="V72" s="3">
        <v>2.6975726999999998E-2</v>
      </c>
      <c r="W72" s="3">
        <v>2.9973030000000001</v>
      </c>
      <c r="X72" s="3" t="s">
        <v>415</v>
      </c>
      <c r="Y72" s="3" t="s">
        <v>415</v>
      </c>
      <c r="Z72" s="3" t="s">
        <v>415</v>
      </c>
      <c r="AA72" s="3" t="s">
        <v>415</v>
      </c>
      <c r="AB72" s="3">
        <v>0.47956847999999996</v>
      </c>
      <c r="AC72" s="3" t="s">
        <v>415</v>
      </c>
      <c r="AD72" s="3">
        <v>2.4977525000000003</v>
      </c>
      <c r="AE72" s="51"/>
      <c r="AF72" s="22"/>
      <c r="AG72" s="22"/>
      <c r="AH72" s="22"/>
      <c r="AI72" s="22"/>
      <c r="AJ72" s="22"/>
      <c r="AK72" s="22">
        <v>999.101</v>
      </c>
      <c r="AL72" s="40" t="s">
        <v>180</v>
      </c>
    </row>
    <row r="73" spans="1:38" ht="26.25" customHeight="1" thickBot="1" x14ac:dyDescent="0.45">
      <c r="A73" s="60" t="s">
        <v>53</v>
      </c>
      <c r="B73" s="60" t="s">
        <v>181</v>
      </c>
      <c r="C73" s="61" t="s">
        <v>182</v>
      </c>
      <c r="D73" s="62"/>
      <c r="E73" s="3">
        <v>0.29805338964695621</v>
      </c>
      <c r="F73" s="3" t="s">
        <v>415</v>
      </c>
      <c r="G73" s="3">
        <v>1.0218973359324237</v>
      </c>
      <c r="H73" s="3" t="s">
        <v>415</v>
      </c>
      <c r="I73" s="3">
        <v>0.33061384397813676</v>
      </c>
      <c r="J73" s="3">
        <v>0.46836961230236041</v>
      </c>
      <c r="K73" s="3">
        <v>0.55102307329689459</v>
      </c>
      <c r="L73" s="3">
        <v>3.3061384397813677E-2</v>
      </c>
      <c r="M73" s="3" t="s">
        <v>415</v>
      </c>
      <c r="N73" s="3" t="s">
        <v>415</v>
      </c>
      <c r="O73" s="3" t="s">
        <v>415</v>
      </c>
      <c r="P73" s="3" t="s">
        <v>415</v>
      </c>
      <c r="Q73" s="3" t="s">
        <v>415</v>
      </c>
      <c r="R73" s="3">
        <v>1.6902293060204634</v>
      </c>
      <c r="S73" s="3" t="s">
        <v>415</v>
      </c>
      <c r="T73" s="3">
        <v>4.8453240105919804</v>
      </c>
      <c r="U73" s="3" t="s">
        <v>415</v>
      </c>
      <c r="V73" s="3" t="s">
        <v>415</v>
      </c>
      <c r="W73" s="3" t="s">
        <v>415</v>
      </c>
      <c r="X73" s="3" t="s">
        <v>415</v>
      </c>
      <c r="Y73" s="3" t="s">
        <v>415</v>
      </c>
      <c r="Z73" s="3" t="s">
        <v>415</v>
      </c>
      <c r="AA73" s="3" t="s">
        <v>415</v>
      </c>
      <c r="AB73" s="3" t="s">
        <v>415</v>
      </c>
      <c r="AC73" s="3" t="s">
        <v>415</v>
      </c>
      <c r="AD73" s="3" t="s">
        <v>415</v>
      </c>
      <c r="AE73" s="51"/>
      <c r="AF73" s="22"/>
      <c r="AG73" s="22"/>
      <c r="AH73" s="22"/>
      <c r="AI73" s="22"/>
      <c r="AJ73" s="22"/>
      <c r="AK73" s="22" t="s">
        <v>428</v>
      </c>
      <c r="AL73" s="40" t="s">
        <v>183</v>
      </c>
    </row>
    <row r="74" spans="1:38" ht="26.25" customHeight="1" thickBot="1" x14ac:dyDescent="0.45">
      <c r="A74" s="60" t="s">
        <v>53</v>
      </c>
      <c r="B74" s="60" t="s">
        <v>184</v>
      </c>
      <c r="C74" s="61" t="s">
        <v>185</v>
      </c>
      <c r="D74" s="62"/>
      <c r="E74" s="3">
        <v>0.15</v>
      </c>
      <c r="F74" s="3" t="s">
        <v>415</v>
      </c>
      <c r="G74" s="3">
        <v>0.67500000000000004</v>
      </c>
      <c r="H74" s="3" t="s">
        <v>415</v>
      </c>
      <c r="I74" s="3">
        <v>0.09</v>
      </c>
      <c r="J74" s="3">
        <v>0.105</v>
      </c>
      <c r="K74" s="3">
        <v>0.13500000000000001</v>
      </c>
      <c r="L74" s="3">
        <v>2.0699999999999998E-3</v>
      </c>
      <c r="M74" s="3">
        <v>18</v>
      </c>
      <c r="N74" s="3" t="s">
        <v>415</v>
      </c>
      <c r="O74" s="3" t="s">
        <v>415</v>
      </c>
      <c r="P74" s="3" t="s">
        <v>415</v>
      </c>
      <c r="Q74" s="3" t="s">
        <v>415</v>
      </c>
      <c r="R74" s="3" t="s">
        <v>415</v>
      </c>
      <c r="S74" s="3" t="s">
        <v>415</v>
      </c>
      <c r="T74" s="3" t="s">
        <v>415</v>
      </c>
      <c r="U74" s="3" t="s">
        <v>415</v>
      </c>
      <c r="V74" s="3" t="s">
        <v>415</v>
      </c>
      <c r="W74" s="3" t="s">
        <v>415</v>
      </c>
      <c r="X74" s="3">
        <v>1.3499999999999999</v>
      </c>
      <c r="Y74" s="3">
        <v>1.3499999999999999</v>
      </c>
      <c r="Z74" s="3">
        <v>1.3499999999999999</v>
      </c>
      <c r="AA74" s="3">
        <v>0.16500000000000001</v>
      </c>
      <c r="AB74" s="3">
        <v>4.2149999999999999</v>
      </c>
      <c r="AC74" s="3" t="s">
        <v>415</v>
      </c>
      <c r="AD74" s="3" t="s">
        <v>415</v>
      </c>
      <c r="AE74" s="51"/>
      <c r="AF74" s="22"/>
      <c r="AG74" s="22"/>
      <c r="AH74" s="22"/>
      <c r="AI74" s="22"/>
      <c r="AJ74" s="22"/>
      <c r="AK74" s="22" t="s">
        <v>428</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c r="AG75" s="22"/>
      <c r="AH75" s="22"/>
      <c r="AI75" s="22"/>
      <c r="AJ75" s="22"/>
      <c r="AK75" s="22"/>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c r="AG76" s="22"/>
      <c r="AH76" s="22"/>
      <c r="AI76" s="22"/>
      <c r="AJ76" s="22"/>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c r="AG77" s="22"/>
      <c r="AH77" s="22"/>
      <c r="AI77" s="22"/>
      <c r="AJ77" s="22"/>
      <c r="AK77" s="22"/>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c r="AG78" s="22"/>
      <c r="AH78" s="22"/>
      <c r="AI78" s="22"/>
      <c r="AJ78" s="22"/>
      <c r="AK78" s="22"/>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c r="AG79" s="22"/>
      <c r="AH79" s="22"/>
      <c r="AI79" s="22"/>
      <c r="AJ79" s="22"/>
      <c r="AK79" s="22"/>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c r="AG80" s="22"/>
      <c r="AH80" s="22"/>
      <c r="AI80" s="22"/>
      <c r="AJ80" s="22"/>
      <c r="AK80" s="22"/>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c r="AG81" s="22"/>
      <c r="AH81" s="22"/>
      <c r="AI81" s="22"/>
      <c r="AJ81" s="22"/>
      <c r="AK81" s="22"/>
      <c r="AL81" s="40" t="s">
        <v>206</v>
      </c>
    </row>
    <row r="82" spans="1:38" ht="26.25" customHeight="1" thickBot="1" x14ac:dyDescent="0.45">
      <c r="A82" s="60" t="s">
        <v>207</v>
      </c>
      <c r="B82" s="64" t="s">
        <v>208</v>
      </c>
      <c r="C82" s="70" t="s">
        <v>209</v>
      </c>
      <c r="D82" s="62"/>
      <c r="E82" s="3" t="s">
        <v>419</v>
      </c>
      <c r="F82" s="3">
        <v>22.792698623850633</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10120892</v>
      </c>
      <c r="AL82" s="40" t="s">
        <v>218</v>
      </c>
    </row>
    <row r="83" spans="1:38" ht="26.25" customHeight="1" thickBot="1" x14ac:dyDescent="0.45">
      <c r="A83" s="60" t="s">
        <v>53</v>
      </c>
      <c r="B83" s="71" t="s">
        <v>210</v>
      </c>
      <c r="C83" s="72" t="s">
        <v>211</v>
      </c>
      <c r="D83" s="62"/>
      <c r="E83" s="3" t="s">
        <v>415</v>
      </c>
      <c r="F83" s="3">
        <v>8.6685879660000006E-3</v>
      </c>
      <c r="G83" s="3" t="s">
        <v>415</v>
      </c>
      <c r="H83" s="3" t="s">
        <v>419</v>
      </c>
      <c r="I83" s="3">
        <v>8.6685879660000089E-4</v>
      </c>
      <c r="J83" s="3">
        <v>1.137752170537501E-2</v>
      </c>
      <c r="K83" s="3">
        <v>7.58501447025</v>
      </c>
      <c r="L83" s="3">
        <v>4.9410951406200055E-5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541786747.875</v>
      </c>
      <c r="AL83" s="40" t="s">
        <v>411</v>
      </c>
    </row>
    <row r="84" spans="1:38" ht="26.25" customHeight="1" thickBot="1" x14ac:dyDescent="0.45">
      <c r="A84" s="60" t="s">
        <v>53</v>
      </c>
      <c r="B84" s="71" t="s">
        <v>212</v>
      </c>
      <c r="C84" s="72" t="s">
        <v>213</v>
      </c>
      <c r="D84" s="62"/>
      <c r="E84" s="3" t="s">
        <v>415</v>
      </c>
      <c r="F84" s="3">
        <v>1.0697239800000001E-2</v>
      </c>
      <c r="G84" s="3" t="s">
        <v>419</v>
      </c>
      <c r="H84" s="3" t="s">
        <v>419</v>
      </c>
      <c r="I84" s="3">
        <v>6.5829167999999997E-3</v>
      </c>
      <c r="J84" s="3">
        <v>3.2914583999999997E-2</v>
      </c>
      <c r="K84" s="3">
        <v>0.13165833599999999</v>
      </c>
      <c r="L84" s="3">
        <v>8.5577918400000001E-7</v>
      </c>
      <c r="M84" s="3">
        <v>7.8172137000000002E-4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8228646</v>
      </c>
      <c r="AL84" s="40" t="s">
        <v>411</v>
      </c>
    </row>
    <row r="85" spans="1:38" ht="26.25" customHeight="1" thickBot="1" x14ac:dyDescent="0.45">
      <c r="A85" s="60" t="s">
        <v>207</v>
      </c>
      <c r="B85" s="66" t="s">
        <v>214</v>
      </c>
      <c r="C85" s="72" t="s">
        <v>402</v>
      </c>
      <c r="D85" s="62"/>
      <c r="E85" s="3" t="s">
        <v>419</v>
      </c>
      <c r="F85" s="3">
        <v>20.074517791137172</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67525667.566895992</v>
      </c>
      <c r="AL85" s="40" t="s">
        <v>215</v>
      </c>
    </row>
    <row r="86" spans="1:38" ht="26.25" customHeight="1" thickBot="1" x14ac:dyDescent="0.45">
      <c r="A86" s="60" t="s">
        <v>207</v>
      </c>
      <c r="B86" s="66" t="s">
        <v>216</v>
      </c>
      <c r="C86" s="70" t="s">
        <v>217</v>
      </c>
      <c r="D86" s="62"/>
      <c r="E86" s="3" t="s">
        <v>419</v>
      </c>
      <c r="F86" s="3">
        <v>4.10433352</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8761780</v>
      </c>
      <c r="AL86" s="40" t="s">
        <v>218</v>
      </c>
    </row>
    <row r="87" spans="1:38" ht="26.25" customHeight="1" thickBot="1" x14ac:dyDescent="0.45">
      <c r="A87" s="60" t="s">
        <v>207</v>
      </c>
      <c r="B87" s="66" t="s">
        <v>219</v>
      </c>
      <c r="C87" s="70" t="s">
        <v>220</v>
      </c>
      <c r="D87" s="62"/>
      <c r="E87" s="3" t="s">
        <v>419</v>
      </c>
      <c r="F87" s="3">
        <v>0.77368370999999991</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3122262</v>
      </c>
      <c r="AL87" s="40" t="s">
        <v>218</v>
      </c>
    </row>
    <row r="88" spans="1:38" ht="26.25" customHeight="1" thickBot="1" x14ac:dyDescent="0.45">
      <c r="A88" s="60" t="s">
        <v>207</v>
      </c>
      <c r="B88" s="66" t="s">
        <v>221</v>
      </c>
      <c r="C88" s="70" t="s">
        <v>222</v>
      </c>
      <c r="D88" s="62"/>
      <c r="E88" s="3" t="s">
        <v>415</v>
      </c>
      <c r="F88" s="3">
        <v>5.4856941587895554</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2.0983047300000002E-2</v>
      </c>
      <c r="Y88" s="3" t="s">
        <v>415</v>
      </c>
      <c r="Z88" s="3" t="s">
        <v>415</v>
      </c>
      <c r="AA88" s="3" t="s">
        <v>415</v>
      </c>
      <c r="AB88" s="3">
        <v>2.0983047300000002E-2</v>
      </c>
      <c r="AC88" s="3" t="s">
        <v>415</v>
      </c>
      <c r="AD88" s="3" t="s">
        <v>415</v>
      </c>
      <c r="AE88" s="51"/>
      <c r="AF88" s="22" t="s">
        <v>419</v>
      </c>
      <c r="AG88" s="22" t="s">
        <v>419</v>
      </c>
      <c r="AH88" s="22" t="s">
        <v>419</v>
      </c>
      <c r="AI88" s="22" t="s">
        <v>419</v>
      </c>
      <c r="AJ88" s="22" t="s">
        <v>419</v>
      </c>
      <c r="AK88" s="22">
        <v>324937299.93040764</v>
      </c>
      <c r="AL88" s="40" t="s">
        <v>411</v>
      </c>
    </row>
    <row r="89" spans="1:38" ht="26.25" customHeight="1" thickBot="1" x14ac:dyDescent="0.45">
      <c r="A89" s="60" t="s">
        <v>207</v>
      </c>
      <c r="B89" s="66" t="s">
        <v>223</v>
      </c>
      <c r="C89" s="70" t="s">
        <v>224</v>
      </c>
      <c r="D89" s="62"/>
      <c r="E89" s="3" t="s">
        <v>419</v>
      </c>
      <c r="F89" s="3">
        <v>1.8026245000000001</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3605249</v>
      </c>
      <c r="AL89" s="40" t="s">
        <v>411</v>
      </c>
    </row>
    <row r="90" spans="1:38" s="5" customFormat="1" ht="26.25" customHeight="1" thickBot="1" x14ac:dyDescent="0.45">
      <c r="A90" s="60" t="s">
        <v>207</v>
      </c>
      <c r="B90" s="66" t="s">
        <v>225</v>
      </c>
      <c r="C90" s="70" t="s">
        <v>226</v>
      </c>
      <c r="D90" s="62"/>
      <c r="E90" s="3" t="s">
        <v>419</v>
      </c>
      <c r="F90" s="3">
        <v>9.7934369955809135</v>
      </c>
      <c r="G90" s="3" t="s">
        <v>419</v>
      </c>
      <c r="H90" s="3" t="s">
        <v>419</v>
      </c>
      <c r="I90" s="3">
        <v>0.39002999999999999</v>
      </c>
      <c r="J90" s="3">
        <v>0.58504500000000004</v>
      </c>
      <c r="K90" s="3">
        <v>0.715055</v>
      </c>
      <c r="L90" s="3" t="s">
        <v>419</v>
      </c>
      <c r="M90" s="3" t="s">
        <v>419</v>
      </c>
      <c r="N90" s="3" t="s">
        <v>419</v>
      </c>
      <c r="O90" s="3" t="s">
        <v>419</v>
      </c>
      <c r="P90" s="3" t="s">
        <v>419</v>
      </c>
      <c r="Q90" s="3" t="s">
        <v>419</v>
      </c>
      <c r="R90" s="3" t="s">
        <v>419</v>
      </c>
      <c r="S90" s="3" t="s">
        <v>419</v>
      </c>
      <c r="T90" s="3" t="s">
        <v>419</v>
      </c>
      <c r="U90" s="3" t="s">
        <v>419</v>
      </c>
      <c r="V90" s="3" t="s">
        <v>419</v>
      </c>
      <c r="W90" s="3" t="s">
        <v>419</v>
      </c>
      <c r="X90" s="3">
        <v>7.0704899999999996E-3</v>
      </c>
      <c r="Y90" s="3">
        <v>3.5689139999999999E-3</v>
      </c>
      <c r="Z90" s="3">
        <v>3.5689139999999999E-3</v>
      </c>
      <c r="AA90" s="3">
        <v>3.5689139999999999E-3</v>
      </c>
      <c r="AB90" s="3">
        <v>1.7777232E-2</v>
      </c>
      <c r="AC90" s="3" t="s">
        <v>419</v>
      </c>
      <c r="AD90" s="3" t="s">
        <v>419</v>
      </c>
      <c r="AE90" s="51"/>
      <c r="AF90" s="22"/>
      <c r="AG90" s="22"/>
      <c r="AH90" s="22"/>
      <c r="AI90" s="22"/>
      <c r="AJ90" s="22"/>
      <c r="AK90" s="22"/>
      <c r="AL90" s="40"/>
    </row>
    <row r="91" spans="1:38" ht="26.25" customHeight="1" thickBot="1" x14ac:dyDescent="0.45">
      <c r="A91" s="60" t="s">
        <v>207</v>
      </c>
      <c r="B91" s="64" t="s">
        <v>403</v>
      </c>
      <c r="C91" s="66" t="s">
        <v>227</v>
      </c>
      <c r="D91" s="62"/>
      <c r="E91" s="3">
        <v>0.19528298492717239</v>
      </c>
      <c r="F91" s="3">
        <v>0.92997053965299137</v>
      </c>
      <c r="G91" s="3">
        <v>5.2608400000000003E-5</v>
      </c>
      <c r="H91" s="3">
        <v>0.45022532848209185</v>
      </c>
      <c r="I91" s="3">
        <v>2.9291777407023853</v>
      </c>
      <c r="J91" s="3">
        <v>2.9291785765139853</v>
      </c>
      <c r="K91" s="3">
        <v>2.9291787491461854</v>
      </c>
      <c r="L91" s="3">
        <v>1.3181299833160733</v>
      </c>
      <c r="M91" s="3">
        <v>5.9778150588706662</v>
      </c>
      <c r="N91" s="3">
        <v>1.3657280000000001E-2</v>
      </c>
      <c r="O91" s="3">
        <v>0.58586114878151707</v>
      </c>
      <c r="P91" s="3">
        <v>9.929400000000001E-7</v>
      </c>
      <c r="Q91" s="3">
        <v>2.31686E-5</v>
      </c>
      <c r="R91" s="3">
        <v>2.71752E-4</v>
      </c>
      <c r="S91" s="3">
        <v>0.59356984718151706</v>
      </c>
      <c r="T91" s="3">
        <v>0.29344028359075852</v>
      </c>
      <c r="U91" s="3" t="s">
        <v>415</v>
      </c>
      <c r="V91" s="3">
        <v>0.29744688359075855</v>
      </c>
      <c r="W91" s="3">
        <v>0.1952784557271724</v>
      </c>
      <c r="X91" s="3">
        <v>1.2042171436508963E-2</v>
      </c>
      <c r="Y91" s="3">
        <v>4.8819613931793092E-3</v>
      </c>
      <c r="Z91" s="3">
        <v>4.8819613931793092E-3</v>
      </c>
      <c r="AA91" s="3">
        <v>4.8819613931793092E-3</v>
      </c>
      <c r="AB91" s="3">
        <v>2.6688055616046889E-2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c r="AG92" s="22"/>
      <c r="AH92" s="22"/>
      <c r="AI92" s="22"/>
      <c r="AJ92" s="22"/>
      <c r="AK92" s="22"/>
      <c r="AL92" s="40" t="s">
        <v>230</v>
      </c>
    </row>
    <row r="93" spans="1:38" ht="26.25" customHeight="1" thickBot="1" x14ac:dyDescent="0.45">
      <c r="A93" s="60" t="s">
        <v>53</v>
      </c>
      <c r="B93" s="64" t="s">
        <v>231</v>
      </c>
      <c r="C93" s="61" t="s">
        <v>404</v>
      </c>
      <c r="D93" s="67"/>
      <c r="E93" s="3" t="s">
        <v>419</v>
      </c>
      <c r="F93" s="3">
        <v>4.7910355643522085</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2442247.0863187113</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0.58835799</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588357.99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0.12235705234782611</v>
      </c>
      <c r="F99" s="3">
        <v>5.704797050375805</v>
      </c>
      <c r="G99" s="3" t="s">
        <v>419</v>
      </c>
      <c r="H99" s="3">
        <v>5.395954196379817</v>
      </c>
      <c r="I99" s="3">
        <v>8.6103280000000004E-2</v>
      </c>
      <c r="J99" s="3">
        <v>0.13230504000000001</v>
      </c>
      <c r="K99" s="3">
        <v>0.28981103999999996</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210.00800000000001</v>
      </c>
      <c r="AL99" s="40" t="s">
        <v>244</v>
      </c>
    </row>
    <row r="100" spans="1:38" ht="26.25" customHeight="1" thickBot="1" x14ac:dyDescent="0.45">
      <c r="A100" s="60" t="s">
        <v>242</v>
      </c>
      <c r="B100" s="60" t="s">
        <v>245</v>
      </c>
      <c r="C100" s="61" t="s">
        <v>407</v>
      </c>
      <c r="D100" s="74"/>
      <c r="E100" s="3">
        <v>0.10557201899999999</v>
      </c>
      <c r="F100" s="3">
        <v>1.8026278578257631</v>
      </c>
      <c r="G100" s="3" t="s">
        <v>419</v>
      </c>
      <c r="H100" s="3">
        <v>2.964464261362961</v>
      </c>
      <c r="I100" s="3">
        <v>8.7571259999999998E-2</v>
      </c>
      <c r="J100" s="3">
        <v>0.13135689000000003</v>
      </c>
      <c r="K100" s="3">
        <v>0.28703912999999998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486.50700000000001</v>
      </c>
      <c r="AL100" s="40" t="s">
        <v>244</v>
      </c>
    </row>
    <row r="101" spans="1:38" ht="26.25" customHeight="1" thickBot="1" x14ac:dyDescent="0.45">
      <c r="A101" s="60" t="s">
        <v>242</v>
      </c>
      <c r="B101" s="60" t="s">
        <v>246</v>
      </c>
      <c r="C101" s="61" t="s">
        <v>247</v>
      </c>
      <c r="D101" s="74"/>
      <c r="E101" s="3">
        <v>0.10391960400000001</v>
      </c>
      <c r="F101" s="3">
        <v>0.32455858174920127</v>
      </c>
      <c r="G101" s="3" t="s">
        <v>419</v>
      </c>
      <c r="H101" s="3">
        <v>3.5608916869919898</v>
      </c>
      <c r="I101" s="3">
        <v>0.17319934000000001</v>
      </c>
      <c r="J101" s="3">
        <v>0.51959801999999999</v>
      </c>
      <c r="K101" s="3">
        <v>1.2123953800000002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8659.9670000000006</v>
      </c>
      <c r="AL101" s="40" t="s">
        <v>244</v>
      </c>
    </row>
    <row r="102" spans="1:38" ht="26.25" customHeight="1" thickBot="1" x14ac:dyDescent="0.45">
      <c r="A102" s="60" t="s">
        <v>242</v>
      </c>
      <c r="B102" s="60" t="s">
        <v>248</v>
      </c>
      <c r="C102" s="61" t="s">
        <v>385</v>
      </c>
      <c r="D102" s="74"/>
      <c r="E102" s="3">
        <v>1.18056095E-2</v>
      </c>
      <c r="F102" s="3">
        <v>0.37909385499072479</v>
      </c>
      <c r="G102" s="3" t="s">
        <v>419</v>
      </c>
      <c r="H102" s="3">
        <v>4.0182679549832612</v>
      </c>
      <c r="I102" s="3">
        <v>5.021811327917053E-3</v>
      </c>
      <c r="J102" s="3">
        <v>0.11123769995937791</v>
      </c>
      <c r="K102" s="3">
        <v>0.72405659724891702</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995.51700000000005</v>
      </c>
      <c r="AL102" s="40" t="s">
        <v>244</v>
      </c>
    </row>
    <row r="103" spans="1:38" ht="26.25" customHeight="1" thickBot="1" x14ac:dyDescent="0.45">
      <c r="A103" s="60" t="s">
        <v>242</v>
      </c>
      <c r="B103" s="60" t="s">
        <v>249</v>
      </c>
      <c r="C103" s="61" t="s">
        <v>250</v>
      </c>
      <c r="D103" s="74"/>
      <c r="E103" s="3">
        <v>6.3827000000000011E-5</v>
      </c>
      <c r="F103" s="3">
        <v>1.1937486924225487E-2</v>
      </c>
      <c r="G103" s="3" t="s">
        <v>419</v>
      </c>
      <c r="H103" s="3">
        <v>4.2934711289388189E-3</v>
      </c>
      <c r="I103" s="3">
        <v>3.3836000000000001E-4</v>
      </c>
      <c r="J103" s="3">
        <v>5.1523000000000009E-4</v>
      </c>
      <c r="K103" s="3">
        <v>1.11505E-3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0.76900000000000002</v>
      </c>
      <c r="AL103" s="40" t="s">
        <v>244</v>
      </c>
    </row>
    <row r="104" spans="1:38" ht="26.25" customHeight="1" thickBot="1" x14ac:dyDescent="0.45">
      <c r="A104" s="60" t="s">
        <v>242</v>
      </c>
      <c r="B104" s="60" t="s">
        <v>251</v>
      </c>
      <c r="C104" s="61" t="s">
        <v>252</v>
      </c>
      <c r="D104" s="74"/>
      <c r="E104" s="3">
        <v>6.4009259999999998E-2</v>
      </c>
      <c r="F104" s="3">
        <v>0.91447957948970593</v>
      </c>
      <c r="G104" s="3" t="s">
        <v>419</v>
      </c>
      <c r="H104" s="3">
        <v>2.5963301399855228</v>
      </c>
      <c r="I104" s="3">
        <v>0.10668209999999999</v>
      </c>
      <c r="J104" s="3">
        <v>0.32004629999999995</v>
      </c>
      <c r="K104" s="3">
        <v>0.74677470000000001</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5334.1049999999996</v>
      </c>
      <c r="AL104" s="40" t="s">
        <v>244</v>
      </c>
    </row>
    <row r="105" spans="1:38" ht="26.25" customHeight="1" thickBot="1" x14ac:dyDescent="0.45">
      <c r="A105" s="60" t="s">
        <v>242</v>
      </c>
      <c r="B105" s="60" t="s">
        <v>253</v>
      </c>
      <c r="C105" s="61" t="s">
        <v>254</v>
      </c>
      <c r="D105" s="74"/>
      <c r="E105" s="3">
        <v>1.1316499999999998E-2</v>
      </c>
      <c r="F105" s="3" t="s">
        <v>417</v>
      </c>
      <c r="G105" s="3" t="s">
        <v>419</v>
      </c>
      <c r="H105" s="3" t="s">
        <v>417</v>
      </c>
      <c r="I105" s="3">
        <v>6.3372400000000001E-3</v>
      </c>
      <c r="J105" s="3">
        <v>9.9585200000000002E-3</v>
      </c>
      <c r="K105" s="3">
        <v>2.1727679999999999E-2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45.265999999999998</v>
      </c>
      <c r="AL105" s="40" t="s">
        <v>244</v>
      </c>
    </row>
    <row r="106" spans="1:38" ht="26.25" customHeight="1" thickBot="1" x14ac:dyDescent="0.45">
      <c r="A106" s="60" t="s">
        <v>242</v>
      </c>
      <c r="B106" s="60" t="s">
        <v>255</v>
      </c>
      <c r="C106" s="61" t="s">
        <v>256</v>
      </c>
      <c r="D106" s="74"/>
      <c r="E106" s="3">
        <v>4.6751000000000001E-2</v>
      </c>
      <c r="F106" s="3" t="s">
        <v>417</v>
      </c>
      <c r="G106" s="3" t="s">
        <v>419</v>
      </c>
      <c r="H106" s="3" t="s">
        <v>417</v>
      </c>
      <c r="I106" s="3">
        <v>1.8700399999999999E-2</v>
      </c>
      <c r="J106" s="3">
        <v>2.9920639999999998E-2</v>
      </c>
      <c r="K106" s="3">
        <v>6.3581360000000003E-2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187.00399999999999</v>
      </c>
      <c r="AL106" s="40" t="s">
        <v>244</v>
      </c>
    </row>
    <row r="107" spans="1:38" ht="26.25" customHeight="1" thickBot="1" x14ac:dyDescent="0.45">
      <c r="A107" s="60" t="s">
        <v>242</v>
      </c>
      <c r="B107" s="60" t="s">
        <v>257</v>
      </c>
      <c r="C107" s="61" t="s">
        <v>378</v>
      </c>
      <c r="D107" s="74"/>
      <c r="E107" s="3">
        <v>0.10492688780000001</v>
      </c>
      <c r="F107" s="3">
        <v>0.3611035565223063</v>
      </c>
      <c r="G107" s="3" t="s">
        <v>419</v>
      </c>
      <c r="H107" s="3">
        <v>2.3353304607737719</v>
      </c>
      <c r="I107" s="3">
        <v>2.24843331E-2</v>
      </c>
      <c r="J107" s="3">
        <v>0.29979110800000003</v>
      </c>
      <c r="K107" s="3">
        <v>1.4240077630000001</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7494.7777000000006</v>
      </c>
      <c r="AL107" s="40" t="s">
        <v>244</v>
      </c>
    </row>
    <row r="108" spans="1:38" ht="26.25" customHeight="1" thickBot="1" x14ac:dyDescent="0.45">
      <c r="A108" s="60" t="s">
        <v>242</v>
      </c>
      <c r="B108" s="60" t="s">
        <v>258</v>
      </c>
      <c r="C108" s="61" t="s">
        <v>379</v>
      </c>
      <c r="D108" s="74"/>
      <c r="E108" s="3">
        <v>0.54522386604000006</v>
      </c>
      <c r="F108" s="3">
        <v>1.3589754493727506</v>
      </c>
      <c r="G108" s="3" t="s">
        <v>419</v>
      </c>
      <c r="H108" s="3">
        <v>2.6156569749402965</v>
      </c>
      <c r="I108" s="3">
        <v>4.0386953040000007E-2</v>
      </c>
      <c r="J108" s="3">
        <v>0.40386953040000007</v>
      </c>
      <c r="K108" s="3">
        <v>0.80773906080000013</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20193.476520000004</v>
      </c>
      <c r="AL108" s="40" t="s">
        <v>244</v>
      </c>
    </row>
    <row r="109" spans="1:38" ht="26.25" customHeight="1" thickBot="1" x14ac:dyDescent="0.45">
      <c r="A109" s="60" t="s">
        <v>242</v>
      </c>
      <c r="B109" s="60" t="s">
        <v>259</v>
      </c>
      <c r="C109" s="61" t="s">
        <v>380</v>
      </c>
      <c r="D109" s="74"/>
      <c r="E109" s="3">
        <v>1.2187357005600001E-2</v>
      </c>
      <c r="F109" s="3">
        <v>9.1848730893338976E-2</v>
      </c>
      <c r="G109" s="3" t="s">
        <v>419</v>
      </c>
      <c r="H109" s="3">
        <v>0.30857376838931322</v>
      </c>
      <c r="I109" s="3">
        <v>9.027671856000001E-3</v>
      </c>
      <c r="J109" s="3">
        <v>4.9652195208000002E-2</v>
      </c>
      <c r="K109" s="3">
        <v>4.9652195208000002E-2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451.38359280000003</v>
      </c>
      <c r="AL109" s="40" t="s">
        <v>244</v>
      </c>
    </row>
    <row r="110" spans="1:38" ht="26.25" customHeight="1" thickBot="1" x14ac:dyDescent="0.45">
      <c r="A110" s="60" t="s">
        <v>242</v>
      </c>
      <c r="B110" s="60" t="s">
        <v>260</v>
      </c>
      <c r="C110" s="61" t="s">
        <v>381</v>
      </c>
      <c r="D110" s="74"/>
      <c r="E110" s="3">
        <v>3.1359281183999999E-3</v>
      </c>
      <c r="F110" s="3">
        <v>9.9600710155651351E-3</v>
      </c>
      <c r="G110" s="3" t="s">
        <v>419</v>
      </c>
      <c r="H110" s="3">
        <v>6.1700149755643391E-2</v>
      </c>
      <c r="I110" s="3">
        <v>2.8508437440000001E-3</v>
      </c>
      <c r="J110" s="3">
        <v>1.9955906208000002E-2</v>
      </c>
      <c r="K110" s="3">
        <v>1.9955906208000002E-2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142.5421872</v>
      </c>
      <c r="AL110" s="40" t="s">
        <v>244</v>
      </c>
    </row>
    <row r="111" spans="1:38" ht="26.25" customHeight="1" thickBot="1" x14ac:dyDescent="0.45">
      <c r="A111" s="60" t="s">
        <v>242</v>
      </c>
      <c r="B111" s="60" t="s">
        <v>261</v>
      </c>
      <c r="C111" s="61" t="s">
        <v>375</v>
      </c>
      <c r="D111" s="74"/>
      <c r="E111" s="3" t="s">
        <v>419</v>
      </c>
      <c r="F111" s="3">
        <v>0.18440910489645912</v>
      </c>
      <c r="G111" s="3" t="s">
        <v>419</v>
      </c>
      <c r="H111" s="3">
        <v>4.5259442941818229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1552.9482770869281</v>
      </c>
      <c r="AL111" s="40" t="s">
        <v>244</v>
      </c>
    </row>
    <row r="112" spans="1:38" ht="26.25" customHeight="1" thickBot="1" x14ac:dyDescent="0.45">
      <c r="A112" s="60" t="s">
        <v>262</v>
      </c>
      <c r="B112" s="60" t="s">
        <v>263</v>
      </c>
      <c r="C112" s="61" t="s">
        <v>264</v>
      </c>
      <c r="D112" s="62"/>
      <c r="E112" s="3">
        <v>16.959999999999997</v>
      </c>
      <c r="F112" s="3" t="s">
        <v>419</v>
      </c>
      <c r="G112" s="3" t="s">
        <v>419</v>
      </c>
      <c r="H112" s="3">
        <v>29.596394610895373</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423999999.99999994</v>
      </c>
      <c r="AL112" s="40" t="s">
        <v>413</v>
      </c>
    </row>
    <row r="113" spans="1:38" ht="26.25" customHeight="1" thickBot="1" x14ac:dyDescent="0.45">
      <c r="A113" s="60" t="s">
        <v>262</v>
      </c>
      <c r="B113" s="75" t="s">
        <v>265</v>
      </c>
      <c r="C113" s="76" t="s">
        <v>266</v>
      </c>
      <c r="D113" s="62"/>
      <c r="E113" s="3">
        <v>2.8051665834238917</v>
      </c>
      <c r="F113" s="3">
        <v>3.780187561244472</v>
      </c>
      <c r="G113" s="3" t="s">
        <v>419</v>
      </c>
      <c r="H113" s="3">
        <v>17.340076777442796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429</v>
      </c>
    </row>
    <row r="114" spans="1:38" ht="26.25" customHeight="1" thickBot="1" x14ac:dyDescent="0.45">
      <c r="A114" s="60" t="s">
        <v>262</v>
      </c>
      <c r="B114" s="75" t="s">
        <v>267</v>
      </c>
      <c r="C114" s="76" t="s">
        <v>386</v>
      </c>
      <c r="D114" s="62"/>
      <c r="E114" s="3">
        <v>2.0241783999999999E-2</v>
      </c>
      <c r="F114" s="3" t="s">
        <v>419</v>
      </c>
      <c r="G114" s="3" t="s">
        <v>419</v>
      </c>
      <c r="H114" s="3">
        <v>6.8822065599999996E-2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10120892</v>
      </c>
      <c r="AL114" s="40" t="s">
        <v>430</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c r="AL115" s="40" t="s">
        <v>411</v>
      </c>
    </row>
    <row r="116" spans="1:38" ht="26.25" customHeight="1" thickBot="1" x14ac:dyDescent="0.45">
      <c r="A116" s="60" t="s">
        <v>262</v>
      </c>
      <c r="B116" s="60" t="s">
        <v>270</v>
      </c>
      <c r="C116" s="66" t="s">
        <v>408</v>
      </c>
      <c r="D116" s="62"/>
      <c r="E116" s="3">
        <v>8.6735202248335916</v>
      </c>
      <c r="F116" s="3">
        <v>0.11049117954161097</v>
      </c>
      <c r="G116" s="3" t="s">
        <v>419</v>
      </c>
      <c r="H116" s="3">
        <v>14.504707084827777</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431</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0.236652</v>
      </c>
      <c r="J119" s="3">
        <v>6.152952</v>
      </c>
      <c r="K119" s="3">
        <v>6.152952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3944200</v>
      </c>
      <c r="AL119" s="40" t="s">
        <v>432</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c r="AL120" s="40" t="s">
        <v>411</v>
      </c>
    </row>
    <row r="121" spans="1:38" ht="26.25" customHeight="1" thickBot="1" x14ac:dyDescent="0.45">
      <c r="A121" s="60" t="s">
        <v>262</v>
      </c>
      <c r="B121" s="60" t="s">
        <v>278</v>
      </c>
      <c r="C121" s="66" t="s">
        <v>279</v>
      </c>
      <c r="D121" s="63"/>
      <c r="E121" s="3" t="s">
        <v>419</v>
      </c>
      <c r="F121" s="3">
        <v>2.7685824478286487</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3944200</v>
      </c>
      <c r="AL121" s="40" t="s">
        <v>432</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1.0626342130161754</v>
      </c>
      <c r="F123" s="3">
        <v>0.23100743761221207</v>
      </c>
      <c r="G123" s="3">
        <v>0.23100743761221207</v>
      </c>
      <c r="H123" s="3">
        <v>1.1088357005386178</v>
      </c>
      <c r="I123" s="3">
        <v>2.6293834379618906</v>
      </c>
      <c r="J123" s="3">
        <v>2.757605565529218</v>
      </c>
      <c r="K123" s="3">
        <v>2.8033546313016604</v>
      </c>
      <c r="L123" s="3">
        <v>0.23100743761221204</v>
      </c>
      <c r="M123" s="3">
        <v>30.816392177469087</v>
      </c>
      <c r="N123" s="3">
        <v>5.0821636274686652E-2</v>
      </c>
      <c r="O123" s="3">
        <v>0.40657309019749321</v>
      </c>
      <c r="P123" s="3">
        <v>6.4682082531419383E-2</v>
      </c>
      <c r="Q123" s="3">
        <v>2.9568952014363144E-3</v>
      </c>
      <c r="R123" s="3">
        <v>3.6961190017953935E-2</v>
      </c>
      <c r="S123" s="3">
        <v>3.3727085891382964E-2</v>
      </c>
      <c r="T123" s="3">
        <v>2.4024773511670056E-2</v>
      </c>
      <c r="U123" s="3">
        <v>9.2402975044884837E-3</v>
      </c>
      <c r="V123" s="3">
        <v>0.25872833012567753</v>
      </c>
      <c r="W123" s="3">
        <v>0.23100743761221207</v>
      </c>
      <c r="X123" s="3">
        <v>0.1815718459631987</v>
      </c>
      <c r="Y123" s="3">
        <v>0.50683031812119328</v>
      </c>
      <c r="Z123" s="3">
        <v>0.21622296160503052</v>
      </c>
      <c r="AA123" s="3">
        <v>0.15523699807540653</v>
      </c>
      <c r="AB123" s="3" t="s">
        <v>419</v>
      </c>
      <c r="AC123" s="3" t="s">
        <v>419</v>
      </c>
      <c r="AD123" s="3" t="s">
        <v>419</v>
      </c>
      <c r="AE123" s="51"/>
      <c r="AF123" s="22" t="s">
        <v>419</v>
      </c>
      <c r="AG123" s="22" t="s">
        <v>419</v>
      </c>
      <c r="AH123" s="22" t="s">
        <v>419</v>
      </c>
      <c r="AI123" s="22" t="s">
        <v>419</v>
      </c>
      <c r="AJ123" s="22" t="s">
        <v>419</v>
      </c>
      <c r="AK123" s="22">
        <v>462.01487522442415</v>
      </c>
      <c r="AL123" s="40" t="s">
        <v>433</v>
      </c>
    </row>
    <row r="124" spans="1:38" ht="26.25" customHeight="1" thickBot="1" x14ac:dyDescent="0.45">
      <c r="A124" s="60" t="s">
        <v>262</v>
      </c>
      <c r="B124" s="77" t="s">
        <v>285</v>
      </c>
      <c r="C124" s="61" t="s">
        <v>286</v>
      </c>
      <c r="D124" s="62"/>
      <c r="E124" s="3" t="s">
        <v>419</v>
      </c>
      <c r="F124" s="3" t="s">
        <v>419</v>
      </c>
      <c r="G124" s="3" t="s">
        <v>419</v>
      </c>
      <c r="H124" s="3" t="s">
        <v>417</v>
      </c>
      <c r="I124" s="3" t="s">
        <v>434</v>
      </c>
      <c r="J124" s="3" t="s">
        <v>434</v>
      </c>
      <c r="K124" s="3" t="s">
        <v>434</v>
      </c>
      <c r="L124" s="3" t="s">
        <v>434</v>
      </c>
      <c r="M124" s="3" t="s">
        <v>434</v>
      </c>
      <c r="N124" s="3" t="s">
        <v>434</v>
      </c>
      <c r="O124" s="3" t="s">
        <v>434</v>
      </c>
      <c r="P124" s="3" t="s">
        <v>434</v>
      </c>
      <c r="Q124" s="3" t="s">
        <v>434</v>
      </c>
      <c r="R124" s="3" t="s">
        <v>434</v>
      </c>
      <c r="S124" s="3" t="s">
        <v>434</v>
      </c>
      <c r="T124" s="3" t="s">
        <v>434</v>
      </c>
      <c r="U124" s="3" t="s">
        <v>434</v>
      </c>
      <c r="V124" s="3" t="s">
        <v>434</v>
      </c>
      <c r="W124" s="3" t="s">
        <v>434</v>
      </c>
      <c r="X124" s="3" t="s">
        <v>434</v>
      </c>
      <c r="Y124" s="3" t="s">
        <v>434</v>
      </c>
      <c r="Z124" s="3" t="s">
        <v>434</v>
      </c>
      <c r="AA124" s="3" t="s">
        <v>434</v>
      </c>
      <c r="AB124" s="3" t="s">
        <v>434</v>
      </c>
      <c r="AC124" s="3" t="s">
        <v>434</v>
      </c>
      <c r="AD124" s="3" t="s">
        <v>434</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5.5052723208935658E-2</v>
      </c>
      <c r="G125" s="3" t="s">
        <v>419</v>
      </c>
      <c r="H125" s="3" t="s">
        <v>415</v>
      </c>
      <c r="I125" s="3">
        <v>4.4354473916830525E-5</v>
      </c>
      <c r="J125" s="3">
        <v>2.943524178116935E-4</v>
      </c>
      <c r="K125" s="3">
        <v>6.2230670980280398E-4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c r="AG125" s="22"/>
      <c r="AH125" s="22"/>
      <c r="AI125" s="22"/>
      <c r="AJ125" s="22"/>
      <c r="AK125" s="22">
        <v>1344.0749671766825</v>
      </c>
      <c r="AL125" s="40" t="s">
        <v>435</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c r="AG126" s="22"/>
      <c r="AH126" s="22"/>
      <c r="AI126" s="22"/>
      <c r="AJ126" s="22"/>
      <c r="AK126" s="22" t="s">
        <v>417</v>
      </c>
      <c r="AL126" s="40" t="s">
        <v>436</v>
      </c>
    </row>
    <row r="127" spans="1:38" ht="26.25" customHeight="1" thickBot="1" x14ac:dyDescent="0.45">
      <c r="A127" s="60" t="s">
        <v>287</v>
      </c>
      <c r="B127" s="60" t="s">
        <v>292</v>
      </c>
      <c r="C127" s="61" t="s">
        <v>293</v>
      </c>
      <c r="D127" s="62"/>
      <c r="E127" s="3" t="s">
        <v>415</v>
      </c>
      <c r="F127" s="3" t="s">
        <v>415</v>
      </c>
      <c r="G127" s="3" t="s">
        <v>415</v>
      </c>
      <c r="H127" s="3">
        <v>2.7585403726708077E-3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c r="AG127" s="22"/>
      <c r="AH127" s="22"/>
      <c r="AI127" s="22"/>
      <c r="AJ127" s="22"/>
      <c r="AK127" s="22">
        <v>10.32608695652174</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c r="AG128" s="22"/>
      <c r="AH128" s="22"/>
      <c r="AI128" s="22"/>
      <c r="AJ128" s="22"/>
      <c r="AK128" s="22"/>
      <c r="AL128" s="40" t="s">
        <v>437</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c r="AG129" s="22"/>
      <c r="AH129" s="22"/>
      <c r="AI129" s="22"/>
      <c r="AJ129" s="22"/>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c r="AG130" s="22"/>
      <c r="AH130" s="22"/>
      <c r="AI130" s="22"/>
      <c r="AJ130" s="22"/>
      <c r="AK130" s="22"/>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c r="AG131" s="22"/>
      <c r="AH131" s="22"/>
      <c r="AI131" s="22"/>
      <c r="AJ131" s="22"/>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c r="AG132" s="22"/>
      <c r="AH132" s="22"/>
      <c r="AI132" s="22"/>
      <c r="AJ132" s="22"/>
      <c r="AK132" s="22"/>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c r="AG133" s="22"/>
      <c r="AH133" s="22"/>
      <c r="AI133" s="22"/>
      <c r="AJ133" s="22"/>
      <c r="AK133" s="22">
        <v>3.9350000000000001</v>
      </c>
      <c r="AL133" s="40" t="s">
        <v>438</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c r="AG134" s="22"/>
      <c r="AH134" s="22"/>
      <c r="AI134" s="22"/>
      <c r="AJ134" s="22"/>
      <c r="AK134" s="22"/>
      <c r="AL134" s="40"/>
    </row>
    <row r="135" spans="1:38" ht="26.25" customHeight="1" thickBot="1" x14ac:dyDescent="0.45">
      <c r="A135" s="60" t="s">
        <v>287</v>
      </c>
      <c r="B135" s="60" t="s">
        <v>310</v>
      </c>
      <c r="C135" s="61" t="s">
        <v>311</v>
      </c>
      <c r="D135" s="62"/>
      <c r="E135" s="3">
        <v>5.2802891003159997</v>
      </c>
      <c r="F135" s="3">
        <v>1.0581741684000001</v>
      </c>
      <c r="G135" s="3">
        <v>0.20105309199600002</v>
      </c>
      <c r="H135" s="3" t="s">
        <v>415</v>
      </c>
      <c r="I135" s="3">
        <v>4.8781829163240005</v>
      </c>
      <c r="J135" s="3">
        <v>5.1744716834759998</v>
      </c>
      <c r="K135" s="3">
        <v>5.2697073586320009</v>
      </c>
      <c r="L135" s="3">
        <v>2.7073915185598203</v>
      </c>
      <c r="M135" s="3">
        <v>66.53799170899201</v>
      </c>
      <c r="N135" s="3">
        <v>0.70897669282800002</v>
      </c>
      <c r="O135" s="3">
        <v>7.4072191788000008E-2</v>
      </c>
      <c r="P135" s="3" t="s">
        <v>415</v>
      </c>
      <c r="Q135" s="3">
        <v>4.2326966736000005E-2</v>
      </c>
      <c r="R135" s="3">
        <v>1.0581741684000001E-2</v>
      </c>
      <c r="S135" s="3">
        <v>0.14814438357600002</v>
      </c>
      <c r="T135" s="3" t="s">
        <v>415</v>
      </c>
      <c r="U135" s="3">
        <v>3.1745225052000003E-2</v>
      </c>
      <c r="V135" s="3">
        <v>19.100043739620006</v>
      </c>
      <c r="W135" s="3" t="s">
        <v>415</v>
      </c>
      <c r="X135" s="3">
        <v>3.9758256976320013E-3</v>
      </c>
      <c r="Y135" s="3">
        <v>7.4546731830600023E-3</v>
      </c>
      <c r="Z135" s="3">
        <v>1.6897259214936008E-2</v>
      </c>
      <c r="AA135" s="3" t="s">
        <v>415</v>
      </c>
      <c r="AB135" s="3">
        <v>2.832775809562801E-2</v>
      </c>
      <c r="AC135" s="3" t="s">
        <v>415</v>
      </c>
      <c r="AD135" s="3" t="s">
        <v>419</v>
      </c>
      <c r="AE135" s="51"/>
      <c r="AF135" s="22"/>
      <c r="AG135" s="22"/>
      <c r="AH135" s="22"/>
      <c r="AI135" s="22"/>
      <c r="AJ135" s="22"/>
      <c r="AK135" s="22">
        <v>1058.1741684000001</v>
      </c>
      <c r="AL135" s="40" t="s">
        <v>447</v>
      </c>
    </row>
    <row r="136" spans="1:38" ht="26.25" customHeight="1" thickBot="1" x14ac:dyDescent="0.45">
      <c r="A136" s="60" t="s">
        <v>287</v>
      </c>
      <c r="B136" s="60" t="s">
        <v>312</v>
      </c>
      <c r="C136" s="61" t="s">
        <v>313</v>
      </c>
      <c r="D136" s="62"/>
      <c r="E136" s="3" t="s">
        <v>419</v>
      </c>
      <c r="F136" s="3">
        <v>8.4230274374999994E-3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c r="AG136" s="22"/>
      <c r="AH136" s="22"/>
      <c r="AI136" s="22"/>
      <c r="AJ136" s="22"/>
      <c r="AK136" s="22">
        <v>561.53516249999996</v>
      </c>
      <c r="AL136" s="40" t="s">
        <v>439</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c r="AG137" s="22"/>
      <c r="AH137" s="22"/>
      <c r="AI137" s="22"/>
      <c r="AJ137" s="22"/>
      <c r="AK137" s="22"/>
      <c r="AL137" s="40" t="s">
        <v>440</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c r="AG138" s="22"/>
      <c r="AH138" s="22"/>
      <c r="AI138" s="22"/>
      <c r="AJ138" s="22"/>
      <c r="AK138" s="22"/>
      <c r="AL138" s="40" t="s">
        <v>440</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c r="AG139" s="22"/>
      <c r="AH139" s="22"/>
      <c r="AI139" s="22"/>
      <c r="AJ139" s="22"/>
      <c r="AK139" s="22" t="s">
        <v>415</v>
      </c>
      <c r="AL139" s="40" t="s">
        <v>441</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c r="AG140" s="22"/>
      <c r="AH140" s="22"/>
      <c r="AI140" s="22"/>
      <c r="AJ140" s="22"/>
      <c r="AK140" s="22"/>
      <c r="AL140" s="40" t="s">
        <v>419</v>
      </c>
    </row>
    <row r="141" spans="1:38" s="6" customFormat="1" ht="37.5" customHeight="1" thickBot="1" x14ac:dyDescent="0.45">
      <c r="A141" s="79"/>
      <c r="B141" s="80" t="s">
        <v>322</v>
      </c>
      <c r="C141" s="81" t="s">
        <v>387</v>
      </c>
      <c r="D141" s="79" t="s">
        <v>141</v>
      </c>
      <c r="E141" s="16">
        <f>SUM(E14:E140)</f>
        <v>410.41247362931472</v>
      </c>
      <c r="F141" s="16">
        <f t="shared" ref="F141:AD141" si="0">SUM(F14:F140)</f>
        <v>319.49402384564536</v>
      </c>
      <c r="G141" s="16">
        <f t="shared" si="0"/>
        <v>511.84597483894242</v>
      </c>
      <c r="H141" s="16">
        <f t="shared" si="0"/>
        <v>95.712133937680505</v>
      </c>
      <c r="I141" s="16">
        <f t="shared" si="0"/>
        <v>60.470125801556748</v>
      </c>
      <c r="J141" s="16">
        <f t="shared" si="0"/>
        <v>84.816468679013255</v>
      </c>
      <c r="K141" s="16">
        <f t="shared" si="0"/>
        <v>117.08555324108434</v>
      </c>
      <c r="L141" s="16">
        <f t="shared" si="0"/>
        <v>10.675666726007503</v>
      </c>
      <c r="M141" s="16">
        <f t="shared" si="0"/>
        <v>1236.4231693414088</v>
      </c>
      <c r="N141" s="16">
        <f t="shared" si="0"/>
        <v>504.84649526426347</v>
      </c>
      <c r="O141" s="16">
        <f t="shared" si="0"/>
        <v>7.5190689948037495</v>
      </c>
      <c r="P141" s="16">
        <f t="shared" si="0"/>
        <v>2.2734263478409118</v>
      </c>
      <c r="Q141" s="16">
        <f t="shared" si="0"/>
        <v>2.3740183214539883</v>
      </c>
      <c r="R141" s="16">
        <f>SUM(R14:R140)</f>
        <v>5.9898187586380987</v>
      </c>
      <c r="S141" s="16">
        <f t="shared" si="0"/>
        <v>22.388234743049146</v>
      </c>
      <c r="T141" s="16">
        <f t="shared" si="0"/>
        <v>42.071338513258723</v>
      </c>
      <c r="U141" s="16">
        <f t="shared" si="0"/>
        <v>13.666513261950877</v>
      </c>
      <c r="V141" s="16">
        <f t="shared" si="0"/>
        <v>67.406321596824171</v>
      </c>
      <c r="W141" s="16">
        <f t="shared" si="0"/>
        <v>41.985179333651075</v>
      </c>
      <c r="X141" s="16">
        <f t="shared" si="0"/>
        <v>7.3547843130223924</v>
      </c>
      <c r="Y141" s="16">
        <f t="shared" si="0"/>
        <v>9.1211053467339251</v>
      </c>
      <c r="Z141" s="16">
        <f t="shared" si="0"/>
        <v>4.1766243782784542</v>
      </c>
      <c r="AA141" s="16">
        <f t="shared" si="0"/>
        <v>3.4272244252726902</v>
      </c>
      <c r="AB141" s="16">
        <f t="shared" si="0"/>
        <v>23.49937275474263</v>
      </c>
      <c r="AC141" s="16">
        <f t="shared" si="0"/>
        <v>21.254570539492349</v>
      </c>
      <c r="AD141" s="16">
        <f t="shared" si="0"/>
        <v>9.2078600482835977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410.41247362931472</v>
      </c>
      <c r="F152" s="11">
        <f t="shared" ref="F152:AD152" si="1">SUM(F$141, F$151, IF(AND(ISNUMBER(SEARCH($B$4,"AT|BE|CH|GB|IE|LT|LU|NL")),SUM(F$143:F$149)&gt;0),SUM(F$143:F$149)-SUM(F$27:F$33),0))</f>
        <v>319.49402384564536</v>
      </c>
      <c r="G152" s="11">
        <f t="shared" si="1"/>
        <v>511.84597483894242</v>
      </c>
      <c r="H152" s="11">
        <f t="shared" si="1"/>
        <v>95.712133937680505</v>
      </c>
      <c r="I152" s="11">
        <f t="shared" si="1"/>
        <v>60.470125801556748</v>
      </c>
      <c r="J152" s="11">
        <f t="shared" si="1"/>
        <v>84.816468679013255</v>
      </c>
      <c r="K152" s="11">
        <f t="shared" si="1"/>
        <v>117.08555324108434</v>
      </c>
      <c r="L152" s="11">
        <f t="shared" si="1"/>
        <v>10.675666726007503</v>
      </c>
      <c r="M152" s="11">
        <f t="shared" si="1"/>
        <v>1236.4231693414088</v>
      </c>
      <c r="N152" s="11">
        <f t="shared" si="1"/>
        <v>504.84649526426347</v>
      </c>
      <c r="O152" s="11">
        <f t="shared" si="1"/>
        <v>7.5190689948037495</v>
      </c>
      <c r="P152" s="11">
        <f t="shared" si="1"/>
        <v>2.2734263478409118</v>
      </c>
      <c r="Q152" s="11">
        <f t="shared" si="1"/>
        <v>2.3740183214539883</v>
      </c>
      <c r="R152" s="11">
        <f t="shared" si="1"/>
        <v>5.9898187586380987</v>
      </c>
      <c r="S152" s="11">
        <f t="shared" si="1"/>
        <v>22.388234743049146</v>
      </c>
      <c r="T152" s="11">
        <f t="shared" si="1"/>
        <v>42.071338513258723</v>
      </c>
      <c r="U152" s="11">
        <f t="shared" si="1"/>
        <v>13.666513261950877</v>
      </c>
      <c r="V152" s="11">
        <f t="shared" si="1"/>
        <v>67.406321596824171</v>
      </c>
      <c r="W152" s="11">
        <f t="shared" si="1"/>
        <v>41.985179333651075</v>
      </c>
      <c r="X152" s="11">
        <f t="shared" si="1"/>
        <v>7.3547843130223924</v>
      </c>
      <c r="Y152" s="11">
        <f t="shared" si="1"/>
        <v>9.1211053467339251</v>
      </c>
      <c r="Z152" s="11">
        <f t="shared" si="1"/>
        <v>4.1766243782784542</v>
      </c>
      <c r="AA152" s="11">
        <f t="shared" si="1"/>
        <v>3.4272244252726902</v>
      </c>
      <c r="AB152" s="11">
        <f t="shared" si="1"/>
        <v>23.49937275474263</v>
      </c>
      <c r="AC152" s="11">
        <f t="shared" si="1"/>
        <v>21.254570539492349</v>
      </c>
      <c r="AD152" s="11">
        <f t="shared" si="1"/>
        <v>9.2078600482835977</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410.41247362931472</v>
      </c>
      <c r="F154" s="11">
        <f>SUM(F$141, F$153, -1 * IF(OR($B$6=2005,$B$6&gt;=2020),SUM(F$99:F$122),0), IF(AND(ISNUMBER(SEARCH($B$4,"AT|BE|CH|GB|IE|LT|LU|NL")),SUM(F$143:F$149)&gt;0),SUM(F$143:F$149)-SUM(F$27:F$33),0))</f>
        <v>319.49402384564536</v>
      </c>
      <c r="G154" s="11">
        <f>SUM(G$141, G$153, IF(AND(ISNUMBER(SEARCH($B$4,"AT|BE|CH|GB|IE|LT|LU|NL")),SUM(G$143:G$149)&gt;0),SUM(G$143:G$149)-SUM(G$27:G$33),0))</f>
        <v>511.84597483894242</v>
      </c>
      <c r="H154" s="11">
        <f>SUM(H$141, H$153, IF(AND(ISNUMBER(SEARCH($B$4,"AT|BE|CH|GB|IE|LT|LU|NL")),SUM(H$143:H$149)&gt;0),SUM(H$143:H$149)-SUM(H$27:H$33),0))</f>
        <v>95.712133937680505</v>
      </c>
      <c r="I154" s="11">
        <f t="shared" ref="I154:AD154" si="2">SUM(I$141, I$153, IF(AND(ISNUMBER(SEARCH($B$4,"AT|BE|CH|GB|IE|LT|LU|NL")),SUM(I$143:I$149)&gt;0),SUM(I$143:I$149)-SUM(I$27:I$33),0))</f>
        <v>60.470125801556748</v>
      </c>
      <c r="J154" s="11">
        <f t="shared" si="2"/>
        <v>84.816468679013255</v>
      </c>
      <c r="K154" s="11">
        <f t="shared" si="2"/>
        <v>117.08555324108434</v>
      </c>
      <c r="L154" s="11">
        <f t="shared" si="2"/>
        <v>10.675666726007503</v>
      </c>
      <c r="M154" s="11">
        <f t="shared" si="2"/>
        <v>1236.4231693414088</v>
      </c>
      <c r="N154" s="11">
        <f t="shared" si="2"/>
        <v>504.84649526426347</v>
      </c>
      <c r="O154" s="11">
        <f t="shared" si="2"/>
        <v>7.5190689948037495</v>
      </c>
      <c r="P154" s="11">
        <f t="shared" si="2"/>
        <v>2.2734263478409118</v>
      </c>
      <c r="Q154" s="11">
        <f t="shared" si="2"/>
        <v>2.3740183214539883</v>
      </c>
      <c r="R154" s="11">
        <f t="shared" si="2"/>
        <v>5.9898187586380987</v>
      </c>
      <c r="S154" s="11">
        <f t="shared" si="2"/>
        <v>22.388234743049146</v>
      </c>
      <c r="T154" s="11">
        <f t="shared" si="2"/>
        <v>42.071338513258723</v>
      </c>
      <c r="U154" s="11">
        <f t="shared" si="2"/>
        <v>13.666513261950877</v>
      </c>
      <c r="V154" s="11">
        <f t="shared" si="2"/>
        <v>67.406321596824171</v>
      </c>
      <c r="W154" s="11">
        <f t="shared" si="2"/>
        <v>41.985179333651075</v>
      </c>
      <c r="X154" s="11">
        <f t="shared" si="2"/>
        <v>7.3547843130223924</v>
      </c>
      <c r="Y154" s="11">
        <f t="shared" si="2"/>
        <v>9.1211053467339251</v>
      </c>
      <c r="Z154" s="11">
        <f t="shared" si="2"/>
        <v>4.1766243782784542</v>
      </c>
      <c r="AA154" s="11">
        <f t="shared" si="2"/>
        <v>3.4272244252726902</v>
      </c>
      <c r="AB154" s="11">
        <f t="shared" si="2"/>
        <v>23.49937275474263</v>
      </c>
      <c r="AC154" s="11">
        <f t="shared" si="2"/>
        <v>21.254570539492349</v>
      </c>
      <c r="AD154" s="11">
        <f t="shared" si="2"/>
        <v>9.2078600482835977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9.4758130471503481</v>
      </c>
      <c r="F157" s="19">
        <v>1.3531336269396517E-2</v>
      </c>
      <c r="G157" s="19">
        <v>0.56187487634032085</v>
      </c>
      <c r="H157" s="19" t="s">
        <v>415</v>
      </c>
      <c r="I157" s="19">
        <v>0.12891637140315701</v>
      </c>
      <c r="J157" s="19">
        <v>0.12891637140315701</v>
      </c>
      <c r="K157" s="19" t="s">
        <v>415</v>
      </c>
      <c r="L157" s="19">
        <v>6.1879859409475067E-2</v>
      </c>
      <c r="M157" s="19">
        <v>1.5422566400159696</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20383.061515064535</v>
      </c>
      <c r="AG157" s="19" t="s">
        <v>419</v>
      </c>
      <c r="AH157" s="19" t="s">
        <v>419</v>
      </c>
      <c r="AI157" s="19" t="s">
        <v>419</v>
      </c>
      <c r="AJ157" s="19" t="s">
        <v>419</v>
      </c>
      <c r="AK157" s="19" t="s">
        <v>419</v>
      </c>
      <c r="AL157" s="48" t="s">
        <v>442</v>
      </c>
    </row>
    <row r="158" spans="1:38" ht="26.25" customHeight="1" thickBot="1" x14ac:dyDescent="0.45">
      <c r="A158" s="48" t="s">
        <v>326</v>
      </c>
      <c r="B158" s="48" t="s">
        <v>329</v>
      </c>
      <c r="C158" s="97" t="s">
        <v>330</v>
      </c>
      <c r="D158" s="98"/>
      <c r="E158" s="19">
        <v>1.0135038428803669</v>
      </c>
      <c r="F158" s="19">
        <v>1.8152211651230137E-3</v>
      </c>
      <c r="G158" s="19">
        <v>5.8612937018137322E-2</v>
      </c>
      <c r="H158" s="19" t="s">
        <v>415</v>
      </c>
      <c r="I158" s="19">
        <v>6.0796144303105404E-3</v>
      </c>
      <c r="J158" s="19">
        <v>6.0796144303105404E-3</v>
      </c>
      <c r="K158" s="19" t="s">
        <v>415</v>
      </c>
      <c r="L158" s="19">
        <v>2.9182149425388787E-3</v>
      </c>
      <c r="M158" s="19">
        <v>0.32558755001759687</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2771.0906767913784</v>
      </c>
      <c r="AG158" s="19" t="s">
        <v>419</v>
      </c>
      <c r="AH158" s="19" t="s">
        <v>419</v>
      </c>
      <c r="AI158" s="19" t="s">
        <v>419</v>
      </c>
      <c r="AJ158" s="19" t="s">
        <v>419</v>
      </c>
      <c r="AK158" s="19" t="s">
        <v>419</v>
      </c>
      <c r="AL158" s="48" t="s">
        <v>442</v>
      </c>
    </row>
    <row r="159" spans="1:38" ht="26.25" customHeight="1" thickBot="1" x14ac:dyDescent="0.45">
      <c r="A159" s="48" t="s">
        <v>331</v>
      </c>
      <c r="B159" s="48" t="s">
        <v>332</v>
      </c>
      <c r="C159" s="97" t="s">
        <v>410</v>
      </c>
      <c r="D159" s="98"/>
      <c r="E159" s="19">
        <v>179.37530000000001</v>
      </c>
      <c r="F159" s="19">
        <v>4.3377100000000004</v>
      </c>
      <c r="G159" s="19">
        <v>154.61000000000001</v>
      </c>
      <c r="H159" s="19" t="s">
        <v>448</v>
      </c>
      <c r="I159" s="19">
        <v>10.201489896426571</v>
      </c>
      <c r="J159" s="19">
        <v>11.273300000000001</v>
      </c>
      <c r="K159" s="19">
        <v>11.273300000000001</v>
      </c>
      <c r="L159" s="19">
        <v>0.21092190000000002</v>
      </c>
      <c r="M159" s="19">
        <v>9.5296099999999999</v>
      </c>
      <c r="N159" s="19">
        <v>0.43763999999999997</v>
      </c>
      <c r="O159" s="19">
        <v>4.6359999999999998E-2</v>
      </c>
      <c r="P159" s="19">
        <v>5.6559999999999999E-2</v>
      </c>
      <c r="Q159" s="19">
        <v>1.4232400000000001</v>
      </c>
      <c r="R159" s="19">
        <v>1.5108600000000001</v>
      </c>
      <c r="S159" s="19">
        <v>3.0275500000000002</v>
      </c>
      <c r="T159" s="19">
        <v>66.525999999999996</v>
      </c>
      <c r="U159" s="19">
        <v>0.48422999999999999</v>
      </c>
      <c r="V159" s="19">
        <v>3.0876000000000001</v>
      </c>
      <c r="W159" s="19">
        <v>1.0359100000000001</v>
      </c>
      <c r="X159" s="19">
        <v>1.1335E-2</v>
      </c>
      <c r="Y159" s="19">
        <v>6.6989999999999994E-2</v>
      </c>
      <c r="Z159" s="19">
        <v>4.6359999999999998E-2</v>
      </c>
      <c r="AA159" s="19">
        <v>1.9077E-2</v>
      </c>
      <c r="AB159" s="19">
        <v>0.143762</v>
      </c>
      <c r="AC159" s="19">
        <v>0.32962000000000002</v>
      </c>
      <c r="AD159" s="19">
        <v>1.19529</v>
      </c>
      <c r="AE159" s="54"/>
      <c r="AF159" s="19">
        <v>105347.43000000001</v>
      </c>
      <c r="AG159" s="19" t="s">
        <v>419</v>
      </c>
      <c r="AH159" s="19" t="s">
        <v>419</v>
      </c>
      <c r="AI159" s="19" t="s">
        <v>419</v>
      </c>
      <c r="AJ159" s="19" t="s">
        <v>419</v>
      </c>
      <c r="AK159" s="19" t="s">
        <v>419</v>
      </c>
      <c r="AL159" s="48" t="s">
        <v>442</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c r="AG160" s="19"/>
      <c r="AH160" s="19"/>
      <c r="AI160" s="19"/>
      <c r="AJ160" s="19"/>
      <c r="AK160" s="19"/>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20"/>
      <c r="AG161" s="20"/>
      <c r="AH161" s="20"/>
      <c r="AI161" s="20"/>
      <c r="AJ161" s="20"/>
      <c r="AK161" s="20"/>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c r="AG162" s="21"/>
      <c r="AH162" s="21"/>
      <c r="AI162" s="21"/>
      <c r="AJ162" s="21"/>
      <c r="AK162" s="21"/>
      <c r="AL162" s="50" t="s">
        <v>411</v>
      </c>
    </row>
    <row r="163" spans="1:38" ht="26.25" customHeight="1" thickBot="1" x14ac:dyDescent="0.45">
      <c r="A163" s="50" t="s">
        <v>338</v>
      </c>
      <c r="B163" s="50" t="s">
        <v>341</v>
      </c>
      <c r="C163" s="101" t="s">
        <v>342</v>
      </c>
      <c r="D163" s="102"/>
      <c r="E163" s="21">
        <v>0.77408518719778263</v>
      </c>
      <c r="F163" s="21">
        <v>2.322255561593348</v>
      </c>
      <c r="G163" s="21">
        <v>0.15481703743955652</v>
      </c>
      <c r="H163" s="21">
        <v>0.15481703743955652</v>
      </c>
      <c r="I163" s="21">
        <v>0.70480133612868545</v>
      </c>
      <c r="J163" s="21">
        <v>0.86142385526839338</v>
      </c>
      <c r="K163" s="21">
        <v>1.3312914126875173</v>
      </c>
      <c r="L163" s="21">
        <v>6.3432120251581695E-2</v>
      </c>
      <c r="M163" s="21">
        <v>23.22255561593348</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c r="AG163" s="21"/>
      <c r="AH163" s="21"/>
      <c r="AI163" s="21"/>
      <c r="AJ163" s="21"/>
      <c r="AK163" s="21">
        <v>7740.8518719778267</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c r="AG164" s="21"/>
      <c r="AH164" s="21"/>
      <c r="AI164" s="21"/>
      <c r="AJ164" s="21"/>
      <c r="AK164" s="21"/>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2024-02-12T13:59:08Z</dcterms:modified>
</cp:coreProperties>
</file>